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-kimura\Desktop\2020ＭＣＹ\ＭＣＹフェスティバル\"/>
    </mc:Choice>
  </mc:AlternateContent>
  <bookViews>
    <workbookView xWindow="0" yWindow="0" windowWidth="24000" windowHeight="9750"/>
  </bookViews>
  <sheets>
    <sheet name="組み分け" sheetId="1" r:id="rId1"/>
  </sheets>
  <definedNames>
    <definedName name="_xlnm.Print_Area" localSheetId="0">組み分け!$A$1:$AE$115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8" i="1" l="1"/>
  <c r="AD57" i="1"/>
  <c r="X57" i="1" s="1"/>
  <c r="V57" i="1"/>
  <c r="T57" i="1"/>
  <c r="O57" i="1"/>
  <c r="L57" i="1"/>
  <c r="I57" i="1"/>
  <c r="F57" i="1"/>
  <c r="C57" i="1"/>
  <c r="AC57" i="1" s="1"/>
  <c r="AD56" i="1"/>
  <c r="V55" i="1" s="1"/>
  <c r="AD55" i="1"/>
  <c r="T55" i="1"/>
  <c r="O55" i="1"/>
  <c r="L55" i="1"/>
  <c r="I55" i="1"/>
  <c r="F55" i="1"/>
  <c r="C55" i="1"/>
  <c r="AC55" i="1" s="1"/>
  <c r="AD54" i="1"/>
  <c r="AD53" i="1"/>
  <c r="X53" i="1" s="1"/>
  <c r="V53" i="1"/>
  <c r="O53" i="1"/>
  <c r="L53" i="1"/>
  <c r="I53" i="1"/>
  <c r="F53" i="1"/>
  <c r="C53" i="1"/>
  <c r="AC54" i="1" s="1"/>
  <c r="AD52" i="1"/>
  <c r="V51" i="1" s="1"/>
  <c r="AD51" i="1"/>
  <c r="T51" i="1" s="1"/>
  <c r="O51" i="1"/>
  <c r="L51" i="1"/>
  <c r="I51" i="1"/>
  <c r="F51" i="1"/>
  <c r="C51" i="1"/>
  <c r="AC52" i="1" s="1"/>
  <c r="AD50" i="1"/>
  <c r="X49" i="1" s="1"/>
  <c r="AD49" i="1"/>
  <c r="V49" i="1"/>
  <c r="T49" i="1"/>
  <c r="O49" i="1"/>
  <c r="L49" i="1"/>
  <c r="I49" i="1"/>
  <c r="F49" i="1"/>
  <c r="AC50" i="1" s="1"/>
  <c r="C49" i="1"/>
  <c r="AC49" i="1" s="1"/>
  <c r="O48" i="1"/>
  <c r="L48" i="1"/>
  <c r="I48" i="1"/>
  <c r="F48" i="1"/>
  <c r="C48" i="1"/>
  <c r="X51" i="1" l="1"/>
  <c r="AC53" i="1"/>
  <c r="R53" i="1" s="1"/>
  <c r="T53" i="1"/>
  <c r="AC58" i="1"/>
  <c r="R57" i="1" s="1"/>
  <c r="X55" i="1"/>
  <c r="R49" i="1"/>
  <c r="AC51" i="1"/>
  <c r="R51" i="1" s="1"/>
  <c r="AC56" i="1"/>
  <c r="R55" i="1" s="1"/>
  <c r="C69" i="1"/>
  <c r="F69" i="1"/>
  <c r="I69" i="1"/>
  <c r="L69" i="1"/>
  <c r="C70" i="1"/>
  <c r="F70" i="1"/>
  <c r="Z70" i="1" s="1"/>
  <c r="O70" i="1" s="1"/>
  <c r="I70" i="1"/>
  <c r="L70" i="1"/>
  <c r="Z71" i="1" s="1"/>
  <c r="AA70" i="1"/>
  <c r="Q70" i="1" s="1"/>
  <c r="AA71" i="1"/>
  <c r="S70" i="1" s="1"/>
  <c r="C72" i="1"/>
  <c r="F72" i="1"/>
  <c r="I72" i="1"/>
  <c r="L72" i="1"/>
  <c r="Z72" i="1" s="1"/>
  <c r="O72" i="1" s="1"/>
  <c r="AA72" i="1"/>
  <c r="Q72" i="1" s="1"/>
  <c r="Z73" i="1"/>
  <c r="AA73" i="1"/>
  <c r="S72" i="1" s="1"/>
  <c r="C74" i="1"/>
  <c r="F74" i="1"/>
  <c r="I74" i="1"/>
  <c r="L74" i="1"/>
  <c r="Z74" i="1"/>
  <c r="AA74" i="1"/>
  <c r="Q74" i="1" s="1"/>
  <c r="Z75" i="1"/>
  <c r="AA75" i="1"/>
  <c r="S74" i="1" s="1"/>
  <c r="C76" i="1"/>
  <c r="F76" i="1"/>
  <c r="I76" i="1"/>
  <c r="L76" i="1"/>
  <c r="Z76" i="1"/>
  <c r="AA76" i="1"/>
  <c r="Q76" i="1" s="1"/>
  <c r="Z77" i="1"/>
  <c r="AA77" i="1"/>
  <c r="S76" i="1" s="1"/>
  <c r="O74" i="1" l="1"/>
  <c r="O76" i="1"/>
  <c r="U76" i="1"/>
  <c r="U74" i="1"/>
  <c r="U72" i="1"/>
  <c r="U70" i="1"/>
  <c r="AD33" i="1"/>
  <c r="V32" i="1" s="1"/>
  <c r="AD32" i="1"/>
  <c r="T32" i="1" s="1"/>
  <c r="X32" i="1"/>
  <c r="O32" i="1"/>
  <c r="L32" i="1"/>
  <c r="I32" i="1"/>
  <c r="F32" i="1"/>
  <c r="AC33" i="1" s="1"/>
  <c r="C32" i="1"/>
  <c r="AD31" i="1"/>
  <c r="AD30" i="1"/>
  <c r="T30" i="1"/>
  <c r="O30" i="1"/>
  <c r="L30" i="1"/>
  <c r="I30" i="1"/>
  <c r="F30" i="1"/>
  <c r="C30" i="1"/>
  <c r="AD29" i="1"/>
  <c r="V28" i="1" s="1"/>
  <c r="AD28" i="1"/>
  <c r="O28" i="1"/>
  <c r="L28" i="1"/>
  <c r="I28" i="1"/>
  <c r="F28" i="1"/>
  <c r="C28" i="1"/>
  <c r="AD27" i="1"/>
  <c r="V26" i="1" s="1"/>
  <c r="AD26" i="1"/>
  <c r="T26" i="1" s="1"/>
  <c r="O26" i="1"/>
  <c r="L26" i="1"/>
  <c r="I26" i="1"/>
  <c r="F26" i="1"/>
  <c r="C26" i="1"/>
  <c r="AC27" i="1" s="1"/>
  <c r="AD25" i="1"/>
  <c r="V24" i="1" s="1"/>
  <c r="AD24" i="1"/>
  <c r="O24" i="1"/>
  <c r="L24" i="1"/>
  <c r="I24" i="1"/>
  <c r="AC25" i="1" s="1"/>
  <c r="F24" i="1"/>
  <c r="AC24" i="1" s="1"/>
  <c r="C24" i="1"/>
  <c r="O23" i="1"/>
  <c r="L23" i="1"/>
  <c r="I23" i="1"/>
  <c r="F23" i="1"/>
  <c r="C23" i="1"/>
  <c r="X28" i="1" l="1"/>
  <c r="X30" i="1"/>
  <c r="R24" i="1"/>
  <c r="AC31" i="1"/>
  <c r="V30" i="1"/>
  <c r="AC30" i="1"/>
  <c r="AC28" i="1"/>
  <c r="T28" i="1"/>
  <c r="AC26" i="1"/>
  <c r="R26" i="1" s="1"/>
  <c r="X24" i="1"/>
  <c r="T24" i="1"/>
  <c r="X26" i="1"/>
  <c r="AC29" i="1"/>
  <c r="AC32" i="1"/>
  <c r="R32" i="1" s="1"/>
  <c r="R30" i="1" l="1"/>
  <c r="R28" i="1"/>
  <c r="AA96" i="1" l="1"/>
  <c r="S95" i="1" s="1"/>
  <c r="AA95" i="1"/>
  <c r="L95" i="1"/>
  <c r="I95" i="1"/>
  <c r="F95" i="1"/>
  <c r="C95" i="1"/>
  <c r="AA94" i="1"/>
  <c r="AA93" i="1"/>
  <c r="Q93" i="1" s="1"/>
  <c r="L93" i="1"/>
  <c r="I93" i="1"/>
  <c r="F93" i="1"/>
  <c r="C93" i="1"/>
  <c r="Z94" i="1" s="1"/>
  <c r="AA92" i="1"/>
  <c r="S91" i="1" s="1"/>
  <c r="AA91" i="1"/>
  <c r="U91" i="1" s="1"/>
  <c r="L91" i="1"/>
  <c r="Z91" i="1" s="1"/>
  <c r="O91" i="1" s="1"/>
  <c r="I91" i="1"/>
  <c r="F91" i="1"/>
  <c r="C91" i="1"/>
  <c r="Z92" i="1" s="1"/>
  <c r="AA90" i="1"/>
  <c r="S89" i="1" s="1"/>
  <c r="AA89" i="1"/>
  <c r="Q89" i="1" s="1"/>
  <c r="L89" i="1"/>
  <c r="I89" i="1"/>
  <c r="F89" i="1"/>
  <c r="Z89" i="1" s="1"/>
  <c r="C89" i="1"/>
  <c r="L88" i="1"/>
  <c r="I88" i="1"/>
  <c r="F88" i="1"/>
  <c r="C88" i="1"/>
  <c r="Z96" i="1" l="1"/>
  <c r="U95" i="1"/>
  <c r="Q95" i="1"/>
  <c r="U93" i="1"/>
  <c r="S93" i="1"/>
  <c r="Q91" i="1"/>
  <c r="U89" i="1"/>
  <c r="Z90" i="1"/>
  <c r="O89" i="1" s="1"/>
  <c r="Z93" i="1"/>
  <c r="O93" i="1" s="1"/>
  <c r="Z95" i="1"/>
  <c r="O95" i="1" s="1"/>
  <c r="AD115" i="1" l="1"/>
  <c r="AA115" i="1"/>
  <c r="S114" i="1" s="1"/>
  <c r="AD114" i="1"/>
  <c r="AA114" i="1"/>
  <c r="U114" i="1" s="1"/>
  <c r="L114" i="1"/>
  <c r="I114" i="1"/>
  <c r="F114" i="1"/>
  <c r="C114" i="1"/>
  <c r="AD113" i="1"/>
  <c r="AA113" i="1"/>
  <c r="S112" i="1" s="1"/>
  <c r="AD112" i="1"/>
  <c r="AA112" i="1"/>
  <c r="Q112" i="1" s="1"/>
  <c r="L112" i="1"/>
  <c r="I112" i="1"/>
  <c r="F112" i="1"/>
  <c r="C112" i="1"/>
  <c r="AD111" i="1"/>
  <c r="AA111" i="1"/>
  <c r="AD110" i="1"/>
  <c r="AA110" i="1"/>
  <c r="U110" i="1" s="1"/>
  <c r="S110" i="1"/>
  <c r="L110" i="1"/>
  <c r="I110" i="1"/>
  <c r="F110" i="1"/>
  <c r="C110" i="1"/>
  <c r="AD109" i="1"/>
  <c r="AA109" i="1"/>
  <c r="AD108" i="1"/>
  <c r="AA108" i="1"/>
  <c r="Z108" i="1"/>
  <c r="S108" i="1"/>
  <c r="Q108" i="1"/>
  <c r="L108" i="1"/>
  <c r="I108" i="1"/>
  <c r="F108" i="1"/>
  <c r="C108" i="1"/>
  <c r="L107" i="1"/>
  <c r="I107" i="1"/>
  <c r="F107" i="1"/>
  <c r="C107" i="1"/>
  <c r="Q114" i="1" l="1"/>
  <c r="U112" i="1"/>
  <c r="Q110" i="1"/>
  <c r="U108" i="1"/>
  <c r="Z109" i="1"/>
  <c r="O108" i="1" s="1"/>
  <c r="Z110" i="1"/>
  <c r="Z111" i="1"/>
  <c r="Z112" i="1"/>
  <c r="Z113" i="1"/>
  <c r="Z114" i="1"/>
  <c r="Z115" i="1"/>
  <c r="O110" i="1" l="1"/>
  <c r="AC111" i="1" s="1"/>
  <c r="O114" i="1"/>
  <c r="AC115" i="1" s="1"/>
  <c r="AC114" i="1"/>
  <c r="AC110" i="1"/>
  <c r="AC109" i="1"/>
  <c r="AC108" i="1"/>
  <c r="O112" i="1"/>
  <c r="AC113" i="1" l="1"/>
  <c r="AC112" i="1"/>
</calcChain>
</file>

<file path=xl/sharedStrings.xml><?xml version="1.0" encoding="utf-8"?>
<sst xmlns="http://schemas.openxmlformats.org/spreadsheetml/2006/main" count="385" uniqueCount="93">
  <si>
    <t>2020　宮城県クラブユースサッカー連盟(U-15)</t>
    <rPh sb="5" eb="8">
      <t>ミヤギケン</t>
    </rPh>
    <rPh sb="18" eb="20">
      <t>レンメイ</t>
    </rPh>
    <phoneticPr fontId="4"/>
  </si>
  <si>
    <t>U-15フェスティバル</t>
    <phoneticPr fontId="4"/>
  </si>
  <si>
    <t>Aグループ</t>
    <phoneticPr fontId="4"/>
  </si>
  <si>
    <t>Bグループ</t>
    <phoneticPr fontId="4"/>
  </si>
  <si>
    <t>Cグループ</t>
    <phoneticPr fontId="4"/>
  </si>
  <si>
    <t>Dグループ</t>
    <phoneticPr fontId="4"/>
  </si>
  <si>
    <t>Eグループ</t>
    <phoneticPr fontId="4"/>
  </si>
  <si>
    <t>ベガルタ</t>
    <phoneticPr fontId="4"/>
  </si>
  <si>
    <t>FCみやぎ</t>
    <phoneticPr fontId="4"/>
  </si>
  <si>
    <t>FC.FRESCA</t>
    <phoneticPr fontId="4"/>
  </si>
  <si>
    <t>塩釜FC</t>
    <rPh sb="0" eb="2">
      <t>シオガマ</t>
    </rPh>
    <phoneticPr fontId="4"/>
  </si>
  <si>
    <t>AC.AZZURI</t>
    <phoneticPr fontId="4"/>
  </si>
  <si>
    <t>フォーリークラッセ</t>
    <phoneticPr fontId="4"/>
  </si>
  <si>
    <t>AC.エボルティーボ</t>
    <phoneticPr fontId="4"/>
  </si>
  <si>
    <t>アバンツアーレ</t>
    <phoneticPr fontId="4"/>
  </si>
  <si>
    <t>AOBA</t>
    <phoneticPr fontId="4"/>
  </si>
  <si>
    <t>仙台FC</t>
    <rPh sb="0" eb="2">
      <t>センダイ</t>
    </rPh>
    <phoneticPr fontId="4"/>
  </si>
  <si>
    <t>コバルトーレ</t>
    <phoneticPr fontId="4"/>
  </si>
  <si>
    <t>MESSE</t>
    <phoneticPr fontId="4"/>
  </si>
  <si>
    <t>FC.エナブル</t>
    <phoneticPr fontId="4"/>
  </si>
  <si>
    <t>YMCA</t>
    <phoneticPr fontId="4"/>
  </si>
  <si>
    <t>七ヶ浜SC</t>
    <rPh sb="0" eb="3">
      <t>シチガハマ</t>
    </rPh>
    <phoneticPr fontId="4"/>
  </si>
  <si>
    <t>リベルタ</t>
    <phoneticPr fontId="4"/>
  </si>
  <si>
    <t>多賀城FC</t>
    <rPh sb="0" eb="3">
      <t>タガジョウ</t>
    </rPh>
    <phoneticPr fontId="4"/>
  </si>
  <si>
    <t>エスペランサ</t>
    <phoneticPr fontId="4"/>
  </si>
  <si>
    <t>DUOパーク</t>
    <phoneticPr fontId="4"/>
  </si>
  <si>
    <t>FC.オークス</t>
    <phoneticPr fontId="4"/>
  </si>
  <si>
    <t>東六クラブ</t>
    <rPh sb="0" eb="1">
      <t>ヒガシ</t>
    </rPh>
    <rPh sb="1" eb="2">
      <t>ロク</t>
    </rPh>
    <phoneticPr fontId="4"/>
  </si>
  <si>
    <t>ラソス</t>
    <phoneticPr fontId="4"/>
  </si>
  <si>
    <t>Ａグループ</t>
    <phoneticPr fontId="4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</si>
  <si>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</si>
  <si>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</si>
  <si>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</si>
  <si>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</si>
  <si>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―</t>
    <phoneticPr fontId="4"/>
  </si>
  <si>
    <t>めぐみ野Cコート</t>
    <rPh sb="3" eb="4">
      <t>ノ</t>
    </rPh>
    <phoneticPr fontId="4"/>
  </si>
  <si>
    <t>松島FBC２</t>
    <rPh sb="0" eb="2">
      <t>マツシマ</t>
    </rPh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</si>
  <si>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</si>
  <si>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</si>
  <si>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</si>
  <si>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</si>
  <si>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</si>
  <si>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</si>
  <si>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</si>
  <si>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Ｂグループ</t>
    <phoneticPr fontId="4"/>
  </si>
  <si>
    <t>愛宕山運動公園</t>
    <rPh sb="0" eb="3">
      <t>アタゴヤマ</t>
    </rPh>
    <rPh sb="3" eb="5">
      <t>ウンドウ</t>
    </rPh>
    <rPh sb="5" eb="7">
      <t>コウエン</t>
    </rPh>
    <phoneticPr fontId="4"/>
  </si>
  <si>
    <t>Cグループ</t>
    <phoneticPr fontId="4"/>
  </si>
  <si>
    <t>グランド</t>
    <phoneticPr fontId="4"/>
  </si>
  <si>
    <t>アバンツアーレ</t>
    <phoneticPr fontId="4"/>
  </si>
  <si>
    <t>エナブル</t>
    <phoneticPr fontId="4"/>
  </si>
  <si>
    <t>七ヶ浜スタジアム</t>
    <rPh sb="0" eb="3">
      <t>シチガハマ</t>
    </rPh>
    <phoneticPr fontId="4"/>
  </si>
  <si>
    <t>石巻フットボールフィールド</t>
    <rPh sb="0" eb="2">
      <t>イシノマキ</t>
    </rPh>
    <phoneticPr fontId="4"/>
  </si>
  <si>
    <t>-</t>
    <phoneticPr fontId="4"/>
  </si>
  <si>
    <t>Eグループ</t>
    <phoneticPr fontId="4"/>
  </si>
  <si>
    <t>グランド</t>
    <phoneticPr fontId="4"/>
  </si>
  <si>
    <t>仙台FC</t>
    <phoneticPr fontId="4"/>
  </si>
  <si>
    <t>―</t>
    <phoneticPr fontId="4"/>
  </si>
  <si>
    <t>七ヶ浜SC</t>
    <phoneticPr fontId="4"/>
  </si>
  <si>
    <t>ACアズーリ</t>
    <phoneticPr fontId="4"/>
  </si>
  <si>
    <t>FCオークス</t>
    <phoneticPr fontId="4"/>
  </si>
  <si>
    <t>ACアズーリ</t>
    <phoneticPr fontId="4"/>
  </si>
  <si>
    <t>仙台FC</t>
    <phoneticPr fontId="4"/>
  </si>
  <si>
    <t>七ヶ浜SC</t>
    <phoneticPr fontId="4"/>
  </si>
  <si>
    <t>―</t>
    <phoneticPr fontId="4"/>
  </si>
  <si>
    <t>ACアズーリ</t>
    <phoneticPr fontId="4"/>
  </si>
  <si>
    <t>FCオークス</t>
    <phoneticPr fontId="4"/>
  </si>
  <si>
    <t>Dグループ</t>
    <phoneticPr fontId="4"/>
  </si>
  <si>
    <t>グランド</t>
    <phoneticPr fontId="4"/>
  </si>
  <si>
    <t>YMCA</t>
    <phoneticPr fontId="4"/>
  </si>
  <si>
    <t>DUOパーク</t>
    <phoneticPr fontId="4"/>
  </si>
  <si>
    <t>AOBA</t>
    <phoneticPr fontId="4"/>
  </si>
  <si>
    <t>-</t>
    <phoneticPr fontId="4"/>
  </si>
  <si>
    <t>-</t>
    <phoneticPr fontId="4"/>
  </si>
  <si>
    <t>主審</t>
    <rPh sb="0" eb="2">
      <t>シュシn</t>
    </rPh>
    <phoneticPr fontId="4"/>
  </si>
  <si>
    <t>副審</t>
    <rPh sb="0" eb="2">
      <t>フクシn</t>
    </rPh>
    <phoneticPr fontId="4"/>
  </si>
  <si>
    <t>エボルティーボ</t>
    <phoneticPr fontId="4"/>
  </si>
  <si>
    <t>ベガルタ</t>
    <phoneticPr fontId="4"/>
  </si>
  <si>
    <t>-</t>
    <phoneticPr fontId="4"/>
  </si>
  <si>
    <t>―</t>
    <phoneticPr fontId="4"/>
  </si>
  <si>
    <t>-</t>
    <phoneticPr fontId="4"/>
  </si>
  <si>
    <t>リベルタ</t>
    <phoneticPr fontId="4"/>
  </si>
  <si>
    <t>-</t>
    <phoneticPr fontId="4"/>
  </si>
  <si>
    <t>アディダスSP</t>
    <phoneticPr fontId="4"/>
  </si>
  <si>
    <t>グランド</t>
    <phoneticPr fontId="4"/>
  </si>
  <si>
    <t>ラソス</t>
    <phoneticPr fontId="4"/>
  </si>
  <si>
    <t>―</t>
    <phoneticPr fontId="4"/>
  </si>
  <si>
    <t>MESSE</t>
    <phoneticPr fontId="4"/>
  </si>
  <si>
    <t>FCみやぎ</t>
    <phoneticPr fontId="4"/>
  </si>
  <si>
    <t>―</t>
    <phoneticPr fontId="4"/>
  </si>
  <si>
    <t>エボルティーボ</t>
    <phoneticPr fontId="4"/>
  </si>
  <si>
    <t>MESSE</t>
    <phoneticPr fontId="4"/>
  </si>
  <si>
    <t>ラソス</t>
    <phoneticPr fontId="4"/>
  </si>
  <si>
    <t>FCみやぎ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</si>
</sst>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2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</cellStyleXfs>
  <cellXfs count="288">
    <xf numFmtId="0" fontId="0" fillId="0" borderId="0" xfId="0"/>
    <xf numFmtId="0" fontId="2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56" fontId="5" fillId="0" borderId="0" xfId="1" applyNumberFormat="1" applyFont="1" applyBorder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20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9" xfId="1" applyFont="1" applyFill="1" applyBorder="1" applyAlignment="1">
      <alignment horizontal="center" vertical="center"/>
    </xf>
    <xf numFmtId="20" fontId="5" fillId="0" borderId="0" xfId="1" applyNumberFormat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5" fillId="0" borderId="0" xfId="4" applyFont="1" applyBorder="1">
      <alignment vertical="center"/>
    </xf>
    <xf numFmtId="0" fontId="7" fillId="0" borderId="0" xfId="1" applyFont="1" applyFill="1" applyBorder="1" applyAlignment="1">
      <alignment vertical="center"/>
    </xf>
    <xf numFmtId="0" fontId="14" fillId="0" borderId="44" xfId="4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 shrinkToFit="1"/>
    </xf>
    <xf numFmtId="0" fontId="5" fillId="0" borderId="5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shrinkToFit="1"/>
    </xf>
    <xf numFmtId="0" fontId="5" fillId="0" borderId="6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/>
    <xf numFmtId="0" fontId="5" fillId="0" borderId="65" xfId="2" applyFont="1" applyFill="1" applyBorder="1" applyAlignment="1">
      <alignment horizontal="center" vertical="center"/>
    </xf>
    <xf numFmtId="0" fontId="5" fillId="0" borderId="69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79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16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5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35" xfId="2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20" fontId="5" fillId="0" borderId="7" xfId="1" applyNumberFormat="1" applyFont="1" applyBorder="1" applyAlignment="1">
      <alignment horizontal="center" vertical="center"/>
    </xf>
    <xf numFmtId="20" fontId="5" fillId="0" borderId="6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9" fillId="0" borderId="6" xfId="2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10" fillId="0" borderId="11" xfId="3" applyNumberFormat="1" applyFont="1" applyFill="1" applyBorder="1" applyAlignment="1">
      <alignment horizontal="center" vertical="center"/>
    </xf>
    <xf numFmtId="20" fontId="10" fillId="0" borderId="63" xfId="3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8" fillId="0" borderId="67" xfId="1" applyFont="1" applyFill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/>
    </xf>
    <xf numFmtId="0" fontId="5" fillId="0" borderId="7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20" fontId="10" fillId="0" borderId="20" xfId="3" applyNumberFormat="1" applyFont="1" applyFill="1" applyBorder="1" applyAlignment="1">
      <alignment horizontal="center" vertical="center"/>
    </xf>
    <xf numFmtId="20" fontId="10" fillId="0" borderId="71" xfId="3" applyNumberFormat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11" fillId="0" borderId="70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11" fillId="0" borderId="82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horizontal="center" vertical="center" shrinkToFit="1"/>
    </xf>
    <xf numFmtId="0" fontId="10" fillId="0" borderId="8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28" xfId="2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20" fontId="10" fillId="0" borderId="22" xfId="3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20" fontId="10" fillId="0" borderId="30" xfId="3" applyNumberFormat="1" applyFont="1" applyFill="1" applyBorder="1" applyAlignment="1">
      <alignment horizontal="center" vertical="center"/>
    </xf>
    <xf numFmtId="20" fontId="10" fillId="0" borderId="74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11" fillId="0" borderId="72" xfId="1" applyFont="1" applyFill="1" applyBorder="1" applyAlignment="1">
      <alignment horizontal="center" vertical="center"/>
    </xf>
    <xf numFmtId="0" fontId="18" fillId="0" borderId="72" xfId="1" applyFont="1" applyFill="1" applyBorder="1" applyAlignment="1">
      <alignment horizontal="center" vertical="center"/>
    </xf>
    <xf numFmtId="0" fontId="18" fillId="0" borderId="8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" fillId="0" borderId="5" xfId="1" applyBorder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11" fillId="0" borderId="80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10" fillId="0" borderId="47" xfId="3" applyFont="1" applyFill="1" applyBorder="1" applyAlignment="1">
      <alignment horizontal="center" vertical="center" shrinkToFit="1"/>
    </xf>
    <xf numFmtId="0" fontId="10" fillId="0" borderId="43" xfId="3" applyFont="1" applyFill="1" applyBorder="1" applyAlignment="1">
      <alignment horizontal="center" vertical="center" shrinkToFit="1"/>
    </xf>
    <xf numFmtId="0" fontId="14" fillId="0" borderId="11" xfId="4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37" xfId="1" applyFont="1" applyBorder="1">
      <alignment vertical="center"/>
    </xf>
    <xf numFmtId="0" fontId="9" fillId="0" borderId="38" xfId="1" applyFont="1" applyBorder="1">
      <alignment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 shrinkToFit="1"/>
    </xf>
    <xf numFmtId="0" fontId="5" fillId="0" borderId="43" xfId="3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/>
    </xf>
    <xf numFmtId="20" fontId="5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20" fontId="19" fillId="0" borderId="11" xfId="3" applyNumberFormat="1" applyFont="1" applyFill="1" applyBorder="1" applyAlignment="1">
      <alignment horizontal="center" vertical="center"/>
    </xf>
    <xf numFmtId="20" fontId="19" fillId="0" borderId="12" xfId="3" applyNumberFormat="1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20" fontId="19" fillId="0" borderId="20" xfId="3" applyNumberFormat="1" applyFont="1" applyFill="1" applyBorder="1" applyAlignment="1">
      <alignment horizontal="center" vertical="center"/>
    </xf>
    <xf numFmtId="20" fontId="19" fillId="0" borderId="21" xfId="3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center" vertical="center"/>
    </xf>
    <xf numFmtId="20" fontId="19" fillId="0" borderId="30" xfId="3" applyNumberFormat="1" applyFont="1" applyFill="1" applyBorder="1" applyAlignment="1">
      <alignment horizontal="center" vertical="center"/>
    </xf>
    <xf numFmtId="20" fontId="19" fillId="0" borderId="31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3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33" xfId="1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20" fontId="10" fillId="0" borderId="55" xfId="3" applyNumberFormat="1" applyFont="1" applyFill="1" applyBorder="1" applyAlignment="1">
      <alignment horizontal="center" vertical="center"/>
    </xf>
    <xf numFmtId="20" fontId="10" fillId="0" borderId="56" xfId="3" applyNumberFormat="1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20" fontId="5" fillId="0" borderId="3" xfId="1" applyNumberFormat="1" applyFont="1" applyBorder="1" applyAlignment="1">
      <alignment horizontal="center" vertical="center"/>
    </xf>
    <xf numFmtId="20" fontId="5" fillId="0" borderId="5" xfId="1" applyNumberFormat="1" applyFont="1" applyBorder="1" applyAlignment="1">
      <alignment horizontal="center"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20" fontId="10" fillId="0" borderId="48" xfId="3" applyNumberFormat="1" applyFont="1" applyFill="1" applyBorder="1" applyAlignment="1">
      <alignment horizontal="center" vertical="center"/>
    </xf>
    <xf numFmtId="20" fontId="10" fillId="0" borderId="49" xfId="3" applyNumberFormat="1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1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11" fillId="0" borderId="48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56" fontId="9" fillId="0" borderId="19" xfId="2" applyNumberFormat="1" applyFont="1" applyFill="1" applyBorder="1" applyAlignment="1">
      <alignment horizontal="center" vertical="center"/>
    </xf>
    <xf numFmtId="56" fontId="9" fillId="0" borderId="29" xfId="2" applyNumberFormat="1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38" xfId="2" applyFont="1" applyFill="1" applyBorder="1" applyAlignment="1">
      <alignment horizontal="center" vertical="center" shrinkToFit="1"/>
    </xf>
    <xf numFmtId="0" fontId="5" fillId="0" borderId="47" xfId="3" applyFont="1" applyFill="1" applyBorder="1" applyAlignment="1">
      <alignment horizontal="center" vertical="center" shrinkToFit="1"/>
    </xf>
    <xf numFmtId="0" fontId="12" fillId="3" borderId="1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20" fontId="10" fillId="4" borderId="55" xfId="3" applyNumberFormat="1" applyFont="1" applyFill="1" applyBorder="1" applyAlignment="1">
      <alignment horizontal="center" vertical="center"/>
    </xf>
    <xf numFmtId="20" fontId="10" fillId="4" borderId="56" xfId="3" applyNumberFormat="1" applyFont="1" applyFill="1" applyBorder="1" applyAlignment="1">
      <alignment horizontal="center" vertical="center"/>
    </xf>
    <xf numFmtId="20" fontId="10" fillId="4" borderId="48" xfId="3" applyNumberFormat="1" applyFont="1" applyFill="1" applyBorder="1" applyAlignment="1">
      <alignment horizontal="center" vertical="center"/>
    </xf>
    <xf numFmtId="20" fontId="10" fillId="4" borderId="49" xfId="3" applyNumberFormat="1" applyFont="1" applyFill="1" applyBorder="1" applyAlignment="1">
      <alignment horizontal="center" vertical="center"/>
    </xf>
    <xf numFmtId="20" fontId="10" fillId="2" borderId="20" xfId="3" applyNumberFormat="1" applyFont="1" applyFill="1" applyBorder="1" applyAlignment="1">
      <alignment horizontal="center" vertical="center"/>
    </xf>
    <xf numFmtId="20" fontId="10" fillId="2" borderId="71" xfId="3" applyNumberFormat="1" applyFont="1" applyFill="1" applyBorder="1" applyAlignment="1">
      <alignment horizontal="center" vertical="center"/>
    </xf>
    <xf numFmtId="0" fontId="5" fillId="2" borderId="7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1" fillId="2" borderId="24" xfId="2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 shrinkToFit="1"/>
    </xf>
    <xf numFmtId="0" fontId="21" fillId="2" borderId="69" xfId="2" applyFont="1" applyFill="1" applyBorder="1" applyAlignment="1">
      <alignment horizontal="center" vertical="center"/>
    </xf>
    <xf numFmtId="0" fontId="11" fillId="2" borderId="70" xfId="1" applyFont="1" applyFill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22" fillId="2" borderId="44" xfId="4" applyFont="1" applyFill="1" applyBorder="1" applyAlignment="1">
      <alignment horizontal="center" vertical="center"/>
    </xf>
    <xf numFmtId="0" fontId="22" fillId="2" borderId="45" xfId="4" applyFont="1" applyFill="1" applyBorder="1" applyAlignment="1">
      <alignment horizontal="center" vertical="center"/>
    </xf>
    <xf numFmtId="0" fontId="23" fillId="2" borderId="46" xfId="4" applyFont="1" applyFill="1" applyBorder="1" applyAlignment="1">
      <alignment horizontal="center" vertical="center"/>
    </xf>
  </cellXfs>
  <cellStyles count="5">
    <cellStyle name="標準" xfId="0" builtinId="0"/>
    <cellStyle name="標準_09 クラブユース U15宮城日程．結果 0429" xfId="3"/>
    <cellStyle name="標準_８チ‐ムリ‐グ表(原本）" xfId="4"/>
    <cellStyle name="標準_Cグループ日程(1)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88</xdr:row>
      <xdr:rowOff>0</xdr:rowOff>
    </xdr:from>
    <xdr:to>
      <xdr:col>14</xdr:col>
      <xdr:colOff>1</xdr:colOff>
      <xdr:row>95</xdr:row>
      <xdr:rowOff>180975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181101" y="16468725"/>
          <a:ext cx="25717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69</xdr:row>
      <xdr:rowOff>9525</xdr:rowOff>
    </xdr:from>
    <xdr:to>
      <xdr:col>14</xdr:col>
      <xdr:colOff>0</xdr:colOff>
      <xdr:row>77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104900" y="13001625"/>
          <a:ext cx="26479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9525</xdr:rowOff>
    </xdr:from>
    <xdr:to>
      <xdr:col>17</xdr:col>
      <xdr:colOff>0</xdr:colOff>
      <xdr:row>33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181100" y="4524375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181100" y="9144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107</xdr:row>
      <xdr:rowOff>0</xdr:rowOff>
    </xdr:from>
    <xdr:to>
      <xdr:col>14</xdr:col>
      <xdr:colOff>38100</xdr:colOff>
      <xdr:row>114</xdr:row>
      <xdr:rowOff>152400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181100" y="19935825"/>
          <a:ext cx="260985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88</xdr:row>
      <xdr:rowOff>0</xdr:rowOff>
    </xdr:from>
    <xdr:to>
      <xdr:col>14</xdr:col>
      <xdr:colOff>9525</xdr:colOff>
      <xdr:row>96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181100" y="16468725"/>
          <a:ext cx="2581275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9525</xdr:rowOff>
    </xdr:from>
    <xdr:to>
      <xdr:col>17</xdr:col>
      <xdr:colOff>0</xdr:colOff>
      <xdr:row>33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171575" y="4524375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181100" y="9144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9525</xdr:rowOff>
    </xdr:from>
    <xdr:to>
      <xdr:col>17</xdr:col>
      <xdr:colOff>0</xdr:colOff>
      <xdr:row>33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171575" y="4524375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181100" y="91059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181100" y="91059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181100" y="91059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17</xdr:col>
      <xdr:colOff>0</xdr:colOff>
      <xdr:row>58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181100" y="91059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tabSelected="1" view="pageBreakPreview" topLeftCell="A14" zoomScaleNormal="100" zoomScaleSheetLayoutView="100" workbookViewId="0">
      <selection activeCell="F29" sqref="F29:H29"/>
    </sheetView>
  </sheetViews>
  <sheetFormatPr defaultColWidth="9" defaultRowHeight="11.25"/>
  <cols>
    <col min="1" max="1" width="2.5" style="2" customWidth="1"/>
    <col min="2" max="2" width="12.625" style="2" customWidth="1"/>
    <col min="3" max="3" width="3.125" style="2" customWidth="1"/>
    <col min="4" max="4" width="2" style="2" customWidth="1"/>
    <col min="5" max="6" width="3.125" style="2" customWidth="1"/>
    <col min="7" max="7" width="2" style="2" customWidth="1"/>
    <col min="8" max="9" width="3.125" style="2" customWidth="1"/>
    <col min="10" max="10" width="2" style="2" customWidth="1"/>
    <col min="11" max="12" width="3.125" style="2" customWidth="1"/>
    <col min="13" max="13" width="2" style="2" customWidth="1"/>
    <col min="14" max="15" width="3.125" style="2" customWidth="1"/>
    <col min="16" max="16" width="2" style="2" customWidth="1"/>
    <col min="17" max="18" width="3.125" style="2" customWidth="1"/>
    <col min="19" max="19" width="2" style="2" customWidth="1"/>
    <col min="20" max="20" width="3.125" style="2" customWidth="1"/>
    <col min="21" max="21" width="2" style="2" customWidth="1"/>
    <col min="22" max="22" width="3.125" style="2" customWidth="1"/>
    <col min="23" max="23" width="2" style="2" customWidth="1"/>
    <col min="24" max="24" width="3.125" style="2" customWidth="1"/>
    <col min="25" max="25" width="2" style="2" customWidth="1"/>
    <col min="26" max="26" width="3.125" style="2" customWidth="1"/>
    <col min="27" max="27" width="2" style="5" customWidth="1"/>
    <col min="28" max="28" width="3.125" style="2" customWidth="1"/>
    <col min="29" max="29" width="2" style="2" customWidth="1"/>
    <col min="30" max="30" width="3.125" style="2" customWidth="1"/>
    <col min="31" max="31" width="2" style="2" customWidth="1"/>
    <col min="32" max="32" width="3.125" style="2" customWidth="1"/>
    <col min="33" max="33" width="2" style="2" customWidth="1"/>
    <col min="34" max="36" width="3.125" style="2" customWidth="1"/>
    <col min="37" max="16384" width="9" style="2"/>
  </cols>
  <sheetData>
    <row r="1" spans="1:38" ht="24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"/>
      <c r="AG1" s="1"/>
    </row>
    <row r="2" spans="1:38" ht="21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3"/>
      <c r="AG2" s="3"/>
    </row>
    <row r="3" spans="1:38" ht="15" customHeight="1">
      <c r="B3" s="4" t="s">
        <v>2</v>
      </c>
      <c r="D3" s="102" t="s">
        <v>3</v>
      </c>
      <c r="E3" s="103"/>
      <c r="F3" s="103"/>
      <c r="G3" s="103"/>
      <c r="H3" s="103"/>
      <c r="J3" s="102" t="s">
        <v>4</v>
      </c>
      <c r="K3" s="103"/>
      <c r="L3" s="103"/>
      <c r="M3" s="103"/>
      <c r="N3" s="103"/>
      <c r="P3" s="102" t="s">
        <v>5</v>
      </c>
      <c r="Q3" s="103"/>
      <c r="R3" s="103"/>
      <c r="S3" s="103"/>
      <c r="T3" s="103"/>
      <c r="V3" s="102" t="s">
        <v>6</v>
      </c>
      <c r="W3" s="103"/>
      <c r="X3" s="103"/>
      <c r="Y3" s="103"/>
      <c r="Z3" s="103"/>
      <c r="AB3" s="6"/>
      <c r="AC3" s="6"/>
      <c r="AD3" s="6"/>
      <c r="AE3" s="6"/>
      <c r="AF3" s="6"/>
      <c r="AG3" s="6"/>
      <c r="AH3" s="6"/>
      <c r="AI3" s="6"/>
      <c r="AL3" s="7"/>
    </row>
    <row r="4" spans="1:38" ht="15" customHeight="1">
      <c r="B4" s="8" t="s">
        <v>7</v>
      </c>
      <c r="D4" s="80" t="s">
        <v>8</v>
      </c>
      <c r="E4" s="81"/>
      <c r="F4" s="81"/>
      <c r="G4" s="81"/>
      <c r="H4" s="82"/>
      <c r="J4" s="80" t="s">
        <v>9</v>
      </c>
      <c r="K4" s="81"/>
      <c r="L4" s="81"/>
      <c r="M4" s="81"/>
      <c r="N4" s="82"/>
      <c r="O4" s="9"/>
      <c r="P4" s="83" t="s">
        <v>10</v>
      </c>
      <c r="Q4" s="84"/>
      <c r="R4" s="84"/>
      <c r="S4" s="84"/>
      <c r="T4" s="84"/>
      <c r="U4" s="9"/>
      <c r="V4" s="83" t="s">
        <v>11</v>
      </c>
      <c r="W4" s="84"/>
      <c r="X4" s="84"/>
      <c r="Y4" s="84"/>
      <c r="Z4" s="84"/>
      <c r="AB4" s="6"/>
      <c r="AC4" s="6"/>
      <c r="AD4" s="6"/>
      <c r="AE4" s="6"/>
      <c r="AF4" s="6"/>
      <c r="AG4" s="6"/>
      <c r="AH4" s="6"/>
      <c r="AI4" s="6"/>
      <c r="AL4" s="7"/>
    </row>
    <row r="5" spans="1:38" ht="15" customHeight="1">
      <c r="B5" s="10" t="s">
        <v>12</v>
      </c>
      <c r="D5" s="85" t="s">
        <v>13</v>
      </c>
      <c r="E5" s="86"/>
      <c r="F5" s="86"/>
      <c r="G5" s="86"/>
      <c r="H5" s="87"/>
      <c r="J5" s="85" t="s">
        <v>14</v>
      </c>
      <c r="K5" s="88"/>
      <c r="L5" s="88"/>
      <c r="M5" s="88"/>
      <c r="N5" s="89"/>
      <c r="P5" s="90" t="s">
        <v>15</v>
      </c>
      <c r="Q5" s="91"/>
      <c r="R5" s="91"/>
      <c r="S5" s="91"/>
      <c r="T5" s="91"/>
      <c r="U5" s="9"/>
      <c r="V5" s="90" t="s">
        <v>16</v>
      </c>
      <c r="W5" s="91"/>
      <c r="X5" s="91"/>
      <c r="Y5" s="91"/>
      <c r="Z5" s="91"/>
      <c r="AB5" s="6"/>
      <c r="AC5" s="6"/>
      <c r="AD5" s="6"/>
      <c r="AE5" s="6"/>
      <c r="AF5" s="6"/>
      <c r="AG5" s="6"/>
      <c r="AH5" s="6"/>
      <c r="AI5" s="6"/>
      <c r="AL5" s="7"/>
    </row>
    <row r="6" spans="1:38" ht="15" customHeight="1">
      <c r="B6" s="10" t="s">
        <v>17</v>
      </c>
      <c r="D6" s="85" t="s">
        <v>18</v>
      </c>
      <c r="E6" s="86"/>
      <c r="F6" s="86"/>
      <c r="G6" s="86"/>
      <c r="H6" s="87"/>
      <c r="J6" s="85" t="s">
        <v>19</v>
      </c>
      <c r="K6" s="88"/>
      <c r="L6" s="88"/>
      <c r="M6" s="88"/>
      <c r="N6" s="89"/>
      <c r="P6" s="90" t="s">
        <v>20</v>
      </c>
      <c r="Q6" s="91"/>
      <c r="R6" s="91"/>
      <c r="S6" s="91"/>
      <c r="T6" s="91"/>
      <c r="U6" s="9"/>
      <c r="V6" s="90" t="s">
        <v>21</v>
      </c>
      <c r="W6" s="91"/>
      <c r="X6" s="91"/>
      <c r="Y6" s="91"/>
      <c r="Z6" s="91"/>
      <c r="AB6" s="6"/>
      <c r="AC6" s="6"/>
      <c r="AD6" s="6"/>
      <c r="AE6" s="6"/>
      <c r="AF6" s="6"/>
      <c r="AG6" s="6"/>
      <c r="AH6" s="6"/>
      <c r="AI6" s="6"/>
      <c r="AL6" s="7"/>
    </row>
    <row r="7" spans="1:38" ht="15" customHeight="1">
      <c r="B7" s="10" t="s">
        <v>22</v>
      </c>
      <c r="D7" s="85" t="s">
        <v>23</v>
      </c>
      <c r="E7" s="86"/>
      <c r="F7" s="86"/>
      <c r="G7" s="86"/>
      <c r="H7" s="87"/>
      <c r="J7" s="85" t="s">
        <v>24</v>
      </c>
      <c r="K7" s="88"/>
      <c r="L7" s="88"/>
      <c r="M7" s="88"/>
      <c r="N7" s="89"/>
      <c r="P7" s="90" t="s">
        <v>25</v>
      </c>
      <c r="Q7" s="91"/>
      <c r="R7" s="91"/>
      <c r="S7" s="91"/>
      <c r="T7" s="91"/>
      <c r="U7" s="9"/>
      <c r="V7" s="90" t="s">
        <v>26</v>
      </c>
      <c r="W7" s="91"/>
      <c r="X7" s="91"/>
      <c r="Y7" s="91"/>
      <c r="Z7" s="91"/>
      <c r="AB7" s="6"/>
      <c r="AC7" s="6"/>
      <c r="AD7" s="6"/>
      <c r="AE7" s="6"/>
      <c r="AF7" s="6"/>
      <c r="AG7" s="6"/>
      <c r="AH7" s="6"/>
      <c r="AI7" s="6"/>
      <c r="AL7" s="7"/>
    </row>
    <row r="8" spans="1:38" ht="15" customHeight="1">
      <c r="B8" s="10" t="s">
        <v>27</v>
      </c>
      <c r="D8" s="85" t="s">
        <v>28</v>
      </c>
      <c r="E8" s="86"/>
      <c r="F8" s="86"/>
      <c r="G8" s="86"/>
      <c r="H8" s="87"/>
      <c r="J8" s="85"/>
      <c r="K8" s="88"/>
      <c r="L8" s="88"/>
      <c r="M8" s="88"/>
      <c r="N8" s="89"/>
      <c r="P8" s="90"/>
      <c r="Q8" s="91"/>
      <c r="R8" s="91"/>
      <c r="S8" s="91"/>
      <c r="T8" s="91"/>
      <c r="U8" s="9"/>
      <c r="V8" s="90"/>
      <c r="W8" s="91"/>
      <c r="X8" s="91"/>
      <c r="Y8" s="91"/>
      <c r="Z8" s="91"/>
      <c r="AB8" s="6"/>
      <c r="AC8" s="6"/>
      <c r="AD8" s="6"/>
      <c r="AE8" s="6"/>
      <c r="AF8" s="6"/>
      <c r="AG8" s="6"/>
      <c r="AH8" s="6"/>
      <c r="AI8" s="6"/>
      <c r="AL8" s="7"/>
    </row>
    <row r="9" spans="1:38" ht="15" customHeight="1">
      <c r="B9" s="4"/>
      <c r="D9" s="92"/>
      <c r="E9" s="92"/>
      <c r="F9" s="92"/>
      <c r="G9" s="92"/>
      <c r="H9" s="92"/>
      <c r="J9" s="92"/>
      <c r="K9" s="93"/>
      <c r="L9" s="93"/>
      <c r="M9" s="93"/>
      <c r="N9" s="93"/>
      <c r="P9" s="92"/>
      <c r="Q9" s="93"/>
      <c r="R9" s="93"/>
      <c r="S9" s="93"/>
      <c r="T9" s="93"/>
      <c r="U9" s="9"/>
      <c r="AB9" s="6"/>
      <c r="AC9" s="6"/>
      <c r="AD9" s="6"/>
      <c r="AE9" s="6"/>
      <c r="AF9" s="6"/>
      <c r="AG9" s="6"/>
      <c r="AH9" s="6"/>
      <c r="AI9" s="6"/>
      <c r="AL9" s="7"/>
    </row>
    <row r="10" spans="1:38" ht="15" customHeight="1">
      <c r="A10" s="94" t="s">
        <v>29</v>
      </c>
      <c r="B10" s="94"/>
      <c r="C10" s="94"/>
      <c r="D10" s="94"/>
      <c r="AB10" s="12"/>
      <c r="AC10" s="12"/>
      <c r="AD10" s="12"/>
      <c r="AE10" s="12"/>
      <c r="AF10" s="6"/>
      <c r="AG10" s="6"/>
      <c r="AH10" s="6"/>
      <c r="AI10" s="6"/>
      <c r="AL10" s="7"/>
    </row>
    <row r="11" spans="1:38" ht="15" customHeight="1">
      <c r="A11" s="56"/>
      <c r="B11" s="56" t="s">
        <v>30</v>
      </c>
      <c r="C11" s="95" t="s">
        <v>31</v>
      </c>
      <c r="D11" s="96"/>
      <c r="E11" s="97" t="s">
        <v>32</v>
      </c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75" t="s">
        <v>73</v>
      </c>
      <c r="Q11" s="76"/>
      <c r="R11" s="76"/>
      <c r="S11" s="76"/>
      <c r="T11" s="77" t="s">
        <v>74</v>
      </c>
      <c r="U11" s="78"/>
      <c r="V11" s="78"/>
      <c r="W11" s="79"/>
      <c r="X11" s="99" t="s">
        <v>47</v>
      </c>
      <c r="Y11" s="99"/>
      <c r="Z11" s="99"/>
      <c r="AA11" s="99"/>
      <c r="AB11" s="99"/>
      <c r="AC11" s="99"/>
      <c r="AD11" s="99"/>
      <c r="AE11" s="15"/>
      <c r="AF11" s="16"/>
      <c r="AG11" s="16"/>
      <c r="AL11" s="7"/>
    </row>
    <row r="12" spans="1:38" ht="15" customHeight="1">
      <c r="A12" s="17">
        <v>1</v>
      </c>
      <c r="B12" s="104">
        <v>44107</v>
      </c>
      <c r="C12" s="107">
        <v>0.41666666666666669</v>
      </c>
      <c r="D12" s="108"/>
      <c r="E12" s="109" t="s">
        <v>7</v>
      </c>
      <c r="F12" s="109"/>
      <c r="G12" s="109"/>
      <c r="H12" s="110"/>
      <c r="I12" s="18">
        <v>0</v>
      </c>
      <c r="J12" s="19" t="s">
        <v>34</v>
      </c>
      <c r="K12" s="47">
        <v>0</v>
      </c>
      <c r="L12" s="109" t="s">
        <v>22</v>
      </c>
      <c r="M12" s="109"/>
      <c r="N12" s="109"/>
      <c r="O12" s="111"/>
      <c r="P12" s="112" t="s">
        <v>27</v>
      </c>
      <c r="Q12" s="113"/>
      <c r="R12" s="113"/>
      <c r="S12" s="114"/>
      <c r="T12" s="130" t="s">
        <v>12</v>
      </c>
      <c r="U12" s="131"/>
      <c r="V12" s="131"/>
      <c r="W12" s="132"/>
      <c r="X12" s="133" t="s">
        <v>35</v>
      </c>
      <c r="Y12" s="134"/>
      <c r="Z12" s="134"/>
      <c r="AA12" s="134"/>
      <c r="AB12" s="134"/>
      <c r="AC12" s="134"/>
      <c r="AD12" s="135"/>
      <c r="AE12" s="15"/>
      <c r="AF12" s="16"/>
      <c r="AG12" s="16"/>
      <c r="AL12" s="7"/>
    </row>
    <row r="13" spans="1:38" ht="15" customHeight="1">
      <c r="A13" s="20">
        <v>2</v>
      </c>
      <c r="B13" s="105"/>
      <c r="C13" s="121">
        <v>0.45833333333333331</v>
      </c>
      <c r="D13" s="145"/>
      <c r="E13" s="115" t="s">
        <v>12</v>
      </c>
      <c r="F13" s="116"/>
      <c r="G13" s="116"/>
      <c r="H13" s="117"/>
      <c r="I13" s="58">
        <v>10</v>
      </c>
      <c r="J13" s="22" t="s">
        <v>34</v>
      </c>
      <c r="K13" s="48">
        <v>1</v>
      </c>
      <c r="L13" s="118" t="s">
        <v>27</v>
      </c>
      <c r="M13" s="119"/>
      <c r="N13" s="119"/>
      <c r="O13" s="120"/>
      <c r="P13" s="146" t="s">
        <v>7</v>
      </c>
      <c r="Q13" s="146"/>
      <c r="R13" s="146"/>
      <c r="S13" s="147"/>
      <c r="T13" s="146" t="s">
        <v>22</v>
      </c>
      <c r="U13" s="146"/>
      <c r="V13" s="146"/>
      <c r="W13" s="148"/>
      <c r="X13" s="136"/>
      <c r="Y13" s="137"/>
      <c r="Z13" s="137"/>
      <c r="AA13" s="137"/>
      <c r="AB13" s="137"/>
      <c r="AC13" s="137"/>
      <c r="AD13" s="138"/>
      <c r="AE13" s="15"/>
      <c r="AF13" s="16"/>
      <c r="AG13" s="16"/>
    </row>
    <row r="14" spans="1:38" ht="15" customHeight="1">
      <c r="A14" s="17">
        <v>3</v>
      </c>
      <c r="B14" s="105"/>
      <c r="C14" s="121">
        <v>0.5</v>
      </c>
      <c r="D14" s="122"/>
      <c r="E14" s="128" t="s">
        <v>17</v>
      </c>
      <c r="F14" s="128"/>
      <c r="G14" s="128"/>
      <c r="H14" s="129"/>
      <c r="I14" s="58">
        <v>0</v>
      </c>
      <c r="J14" s="22" t="s">
        <v>34</v>
      </c>
      <c r="K14" s="48">
        <v>5</v>
      </c>
      <c r="L14" s="118" t="s">
        <v>7</v>
      </c>
      <c r="M14" s="119"/>
      <c r="N14" s="119"/>
      <c r="O14" s="120"/>
      <c r="P14" s="115" t="s">
        <v>12</v>
      </c>
      <c r="Q14" s="116"/>
      <c r="R14" s="116"/>
      <c r="S14" s="117"/>
      <c r="T14" s="118" t="s">
        <v>27</v>
      </c>
      <c r="U14" s="119"/>
      <c r="V14" s="119"/>
      <c r="W14" s="120"/>
      <c r="X14" s="139"/>
      <c r="Y14" s="140"/>
      <c r="Z14" s="140"/>
      <c r="AA14" s="140"/>
      <c r="AB14" s="140"/>
      <c r="AC14" s="140"/>
      <c r="AD14" s="141"/>
      <c r="AE14" s="15"/>
      <c r="AF14" s="16"/>
      <c r="AG14" s="16"/>
    </row>
    <row r="15" spans="1:38" ht="15" customHeight="1">
      <c r="A15" s="20">
        <v>4</v>
      </c>
      <c r="B15" s="105"/>
      <c r="C15" s="121">
        <v>0.54166666666666663</v>
      </c>
      <c r="D15" s="122"/>
      <c r="E15" s="123" t="s">
        <v>22</v>
      </c>
      <c r="F15" s="123"/>
      <c r="G15" s="123"/>
      <c r="H15" s="124"/>
      <c r="I15" s="58">
        <v>0</v>
      </c>
      <c r="J15" s="22" t="s">
        <v>34</v>
      </c>
      <c r="K15" s="48">
        <v>7</v>
      </c>
      <c r="L15" s="125" t="s">
        <v>12</v>
      </c>
      <c r="M15" s="126"/>
      <c r="N15" s="126"/>
      <c r="O15" s="127"/>
      <c r="P15" s="128" t="s">
        <v>17</v>
      </c>
      <c r="Q15" s="128"/>
      <c r="R15" s="128"/>
      <c r="S15" s="129"/>
      <c r="T15" s="118" t="s">
        <v>7</v>
      </c>
      <c r="U15" s="119"/>
      <c r="V15" s="119"/>
      <c r="W15" s="120"/>
      <c r="X15" s="139"/>
      <c r="Y15" s="140"/>
      <c r="Z15" s="140"/>
      <c r="AA15" s="140"/>
      <c r="AB15" s="140"/>
      <c r="AC15" s="140"/>
      <c r="AD15" s="141"/>
      <c r="AE15" s="15"/>
      <c r="AF15" s="16"/>
      <c r="AG15" s="16"/>
    </row>
    <row r="16" spans="1:38" ht="15" customHeight="1">
      <c r="A16" s="17">
        <v>5</v>
      </c>
      <c r="B16" s="106"/>
      <c r="C16" s="149">
        <v>0.58333333333333337</v>
      </c>
      <c r="D16" s="150"/>
      <c r="E16" s="151" t="s">
        <v>27</v>
      </c>
      <c r="F16" s="151"/>
      <c r="G16" s="151"/>
      <c r="H16" s="152"/>
      <c r="I16" s="59">
        <v>0</v>
      </c>
      <c r="J16" s="23" t="s">
        <v>34</v>
      </c>
      <c r="K16" s="49">
        <v>11</v>
      </c>
      <c r="L16" s="151" t="s">
        <v>17</v>
      </c>
      <c r="M16" s="151"/>
      <c r="N16" s="151"/>
      <c r="O16" s="153"/>
      <c r="P16" s="154" t="s">
        <v>22</v>
      </c>
      <c r="Q16" s="155"/>
      <c r="R16" s="155"/>
      <c r="S16" s="156"/>
      <c r="T16" s="157" t="s">
        <v>17</v>
      </c>
      <c r="U16" s="128"/>
      <c r="V16" s="128"/>
      <c r="W16" s="158"/>
      <c r="X16" s="142"/>
      <c r="Y16" s="143"/>
      <c r="Z16" s="143"/>
      <c r="AA16" s="143"/>
      <c r="AB16" s="143"/>
      <c r="AC16" s="143"/>
      <c r="AD16" s="144"/>
      <c r="AE16" s="15"/>
      <c r="AF16" s="16"/>
      <c r="AG16" s="16"/>
    </row>
    <row r="17" spans="1:35" ht="15" customHeight="1">
      <c r="A17" s="20">
        <v>6</v>
      </c>
      <c r="B17" s="104">
        <v>44114</v>
      </c>
      <c r="C17" s="107">
        <v>0.41666666666666669</v>
      </c>
      <c r="D17" s="108"/>
      <c r="E17" s="109" t="s">
        <v>7</v>
      </c>
      <c r="F17" s="109"/>
      <c r="G17" s="109"/>
      <c r="H17" s="110"/>
      <c r="I17" s="18">
        <v>9</v>
      </c>
      <c r="J17" s="19" t="s">
        <v>34</v>
      </c>
      <c r="K17" s="47">
        <v>0</v>
      </c>
      <c r="L17" s="113" t="s">
        <v>27</v>
      </c>
      <c r="M17" s="113"/>
      <c r="N17" s="113"/>
      <c r="O17" s="172"/>
      <c r="P17" s="112" t="s">
        <v>22</v>
      </c>
      <c r="Q17" s="113"/>
      <c r="R17" s="113"/>
      <c r="S17" s="114"/>
      <c r="T17" s="173" t="s">
        <v>17</v>
      </c>
      <c r="U17" s="109"/>
      <c r="V17" s="109"/>
      <c r="W17" s="111"/>
      <c r="X17" s="133" t="s">
        <v>36</v>
      </c>
      <c r="Y17" s="134"/>
      <c r="Z17" s="134"/>
      <c r="AA17" s="134"/>
      <c r="AB17" s="134"/>
      <c r="AC17" s="134"/>
      <c r="AD17" s="135"/>
      <c r="AE17" s="15"/>
      <c r="AF17" s="16"/>
      <c r="AG17" s="16"/>
    </row>
    <row r="18" spans="1:35" ht="15" customHeight="1">
      <c r="A18" s="17">
        <v>7</v>
      </c>
      <c r="B18" s="105"/>
      <c r="C18" s="274">
        <v>0.45833333333333331</v>
      </c>
      <c r="D18" s="275"/>
      <c r="E18" s="276" t="s">
        <v>17</v>
      </c>
      <c r="F18" s="277"/>
      <c r="G18" s="277"/>
      <c r="H18" s="278"/>
      <c r="I18" s="279">
        <v>3</v>
      </c>
      <c r="J18" s="280" t="s">
        <v>34</v>
      </c>
      <c r="K18" s="281">
        <v>1</v>
      </c>
      <c r="L18" s="282" t="s">
        <v>12</v>
      </c>
      <c r="M18" s="283"/>
      <c r="N18" s="283"/>
      <c r="O18" s="284"/>
      <c r="P18" s="146" t="s">
        <v>7</v>
      </c>
      <c r="Q18" s="146"/>
      <c r="R18" s="146"/>
      <c r="S18" s="147"/>
      <c r="T18" s="159" t="s">
        <v>27</v>
      </c>
      <c r="U18" s="119"/>
      <c r="V18" s="119"/>
      <c r="W18" s="120"/>
      <c r="X18" s="136"/>
      <c r="Y18" s="137"/>
      <c r="Z18" s="137"/>
      <c r="AA18" s="137"/>
      <c r="AB18" s="137"/>
      <c r="AC18" s="137"/>
      <c r="AD18" s="138"/>
      <c r="AE18" s="15"/>
      <c r="AF18" s="16"/>
      <c r="AG18" s="16"/>
    </row>
    <row r="19" spans="1:35" ht="15" customHeight="1">
      <c r="A19" s="20">
        <v>8</v>
      </c>
      <c r="B19" s="105"/>
      <c r="C19" s="121">
        <v>0.5</v>
      </c>
      <c r="D19" s="122"/>
      <c r="E19" s="119" t="s">
        <v>22</v>
      </c>
      <c r="F19" s="119"/>
      <c r="G19" s="119"/>
      <c r="H19" s="119"/>
      <c r="I19" s="50">
        <v>5</v>
      </c>
      <c r="J19" s="22" t="s">
        <v>34</v>
      </c>
      <c r="K19" s="48">
        <v>0</v>
      </c>
      <c r="L19" s="157" t="s">
        <v>27</v>
      </c>
      <c r="M19" s="128"/>
      <c r="N19" s="128"/>
      <c r="O19" s="158"/>
      <c r="P19" s="165" t="s">
        <v>17</v>
      </c>
      <c r="Q19" s="119"/>
      <c r="R19" s="119"/>
      <c r="S19" s="166"/>
      <c r="T19" s="167" t="s">
        <v>12</v>
      </c>
      <c r="U19" s="168"/>
      <c r="V19" s="168"/>
      <c r="W19" s="169"/>
      <c r="X19" s="139"/>
      <c r="Y19" s="140"/>
      <c r="Z19" s="140"/>
      <c r="AA19" s="140"/>
      <c r="AB19" s="140"/>
      <c r="AC19" s="140"/>
      <c r="AD19" s="141"/>
      <c r="AE19" s="15"/>
      <c r="AF19" s="16"/>
      <c r="AG19" s="16"/>
    </row>
    <row r="20" spans="1:35" ht="15" customHeight="1">
      <c r="A20" s="24">
        <v>9</v>
      </c>
      <c r="B20" s="105"/>
      <c r="C20" s="121">
        <v>0.54166666666666663</v>
      </c>
      <c r="D20" s="122"/>
      <c r="E20" s="119" t="s">
        <v>7</v>
      </c>
      <c r="F20" s="119"/>
      <c r="G20" s="119"/>
      <c r="H20" s="170"/>
      <c r="I20" s="21">
        <v>2</v>
      </c>
      <c r="J20" s="22" t="s">
        <v>34</v>
      </c>
      <c r="K20" s="48">
        <v>1</v>
      </c>
      <c r="L20" s="167" t="s">
        <v>12</v>
      </c>
      <c r="M20" s="168"/>
      <c r="N20" s="168"/>
      <c r="O20" s="168"/>
      <c r="P20" s="165" t="s">
        <v>27</v>
      </c>
      <c r="Q20" s="119"/>
      <c r="R20" s="119"/>
      <c r="S20" s="166"/>
      <c r="T20" s="119" t="s">
        <v>22</v>
      </c>
      <c r="U20" s="119"/>
      <c r="V20" s="119"/>
      <c r="W20" s="119"/>
      <c r="X20" s="139"/>
      <c r="Y20" s="140"/>
      <c r="Z20" s="140"/>
      <c r="AA20" s="140"/>
      <c r="AB20" s="140"/>
      <c r="AC20" s="140"/>
      <c r="AD20" s="141"/>
      <c r="AE20" s="25"/>
      <c r="AF20" s="26"/>
      <c r="AG20" s="16"/>
    </row>
    <row r="21" spans="1:35" ht="15" customHeight="1">
      <c r="A21" s="27">
        <v>10</v>
      </c>
      <c r="B21" s="106"/>
      <c r="C21" s="149">
        <v>0.58333333333333337</v>
      </c>
      <c r="D21" s="150"/>
      <c r="E21" s="151" t="s">
        <v>22</v>
      </c>
      <c r="F21" s="151"/>
      <c r="G21" s="151"/>
      <c r="H21" s="151"/>
      <c r="I21" s="51">
        <v>1</v>
      </c>
      <c r="J21" s="23" t="s">
        <v>34</v>
      </c>
      <c r="K21" s="52">
        <v>1</v>
      </c>
      <c r="L21" s="151" t="s">
        <v>17</v>
      </c>
      <c r="M21" s="151"/>
      <c r="N21" s="151"/>
      <c r="O21" s="153"/>
      <c r="P21" s="174" t="s">
        <v>12</v>
      </c>
      <c r="Q21" s="116"/>
      <c r="R21" s="116"/>
      <c r="S21" s="116"/>
      <c r="T21" s="175" t="s">
        <v>7</v>
      </c>
      <c r="U21" s="155"/>
      <c r="V21" s="155"/>
      <c r="W21" s="176"/>
      <c r="X21" s="142"/>
      <c r="Y21" s="143"/>
      <c r="Z21" s="143"/>
      <c r="AA21" s="143"/>
      <c r="AB21" s="143"/>
      <c r="AC21" s="143"/>
      <c r="AD21" s="144"/>
      <c r="AE21" s="25"/>
      <c r="AF21" s="26"/>
      <c r="AG21" s="16"/>
    </row>
    <row r="22" spans="1:35" ht="7.5" customHeight="1">
      <c r="A22" s="55"/>
      <c r="B22" s="55"/>
      <c r="C22" s="28"/>
      <c r="D22" s="2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3"/>
      <c r="Q22" s="53"/>
      <c r="R22" s="53"/>
      <c r="S22" s="53"/>
      <c r="T22" s="53"/>
      <c r="U22" s="53"/>
      <c r="V22" s="53"/>
      <c r="W22" s="54"/>
      <c r="X22" s="55"/>
      <c r="Y22" s="55"/>
      <c r="AB22" s="57"/>
      <c r="AC22" s="57"/>
      <c r="AD22" s="28"/>
      <c r="AE22" s="28"/>
      <c r="AF22" s="30"/>
      <c r="AG22" s="30"/>
      <c r="AH22" s="30"/>
      <c r="AI22" s="30"/>
    </row>
    <row r="23" spans="1:35" ht="15" customHeight="1">
      <c r="A23" s="160" t="s">
        <v>37</v>
      </c>
      <c r="B23" s="161"/>
      <c r="C23" s="162" t="str">
        <f>B24</f>
        <v>ベガルタ</v>
      </c>
      <c r="D23" s="163"/>
      <c r="E23" s="164"/>
      <c r="F23" s="162" t="str">
        <f>B26</f>
        <v>フォーリークラッセ</v>
      </c>
      <c r="G23" s="163"/>
      <c r="H23" s="164"/>
      <c r="I23" s="162" t="str">
        <f>B28</f>
        <v>コバルトーレ</v>
      </c>
      <c r="J23" s="163"/>
      <c r="K23" s="164"/>
      <c r="L23" s="162" t="str">
        <f>B30</f>
        <v>リベルタ</v>
      </c>
      <c r="M23" s="163"/>
      <c r="N23" s="164"/>
      <c r="O23" s="162" t="str">
        <f>B32</f>
        <v>東六クラブ</v>
      </c>
      <c r="P23" s="163"/>
      <c r="Q23" s="164"/>
      <c r="R23" s="85" t="s">
        <v>38</v>
      </c>
      <c r="S23" s="171"/>
      <c r="T23" s="90" t="s">
        <v>39</v>
      </c>
      <c r="U23" s="90"/>
      <c r="V23" s="90" t="s">
        <v>40</v>
      </c>
      <c r="W23" s="90"/>
      <c r="X23" s="85" t="s">
        <v>41</v>
      </c>
      <c r="Y23" s="87"/>
      <c r="Z23" s="85" t="s">
        <v>42</v>
      </c>
      <c r="AA23" s="87"/>
      <c r="AE23" s="11"/>
      <c r="AI23" s="31"/>
    </row>
    <row r="24" spans="1:35" ht="15" customHeight="1">
      <c r="A24" s="178">
        <v>1</v>
      </c>
      <c r="B24" s="192" t="s">
        <v>76</v>
      </c>
      <c r="C24" s="182" t="str">
        <f>IF(OR(C25="",E25=""),"",IF(C25=E25,"△",IF(C25&gt;E25,"○","●")))</f>
        <v/>
      </c>
      <c r="D24" s="183"/>
      <c r="E24" s="184"/>
      <c r="F24" s="182" t="str">
        <f>IF(OR(F25="",H25=""),"",IF(F25=H25,"△",IF(F25&gt;H25,"○","●")))</f>
        <v>○</v>
      </c>
      <c r="G24" s="183"/>
      <c r="H24" s="184"/>
      <c r="I24" s="182" t="str">
        <f>IF(OR(I25="",K25=""),"",IF(I25=K25,"△",IF(I25&gt;K25,"○","●")))</f>
        <v>○</v>
      </c>
      <c r="J24" s="183"/>
      <c r="K24" s="184"/>
      <c r="L24" s="182" t="str">
        <f>IF(OR(L25="",N25=""),"",IF(L25=N25,"△",IF(L25&gt;N25,"○","●")))</f>
        <v>△</v>
      </c>
      <c r="M24" s="183"/>
      <c r="N24" s="184"/>
      <c r="O24" s="182" t="str">
        <f>IF(OR(O25="",Q25=""),"",IF(O25=Q25,"△",IF(O25&gt;Q25,"○","●")))</f>
        <v>○</v>
      </c>
      <c r="P24" s="183"/>
      <c r="Q24" s="184"/>
      <c r="R24" s="185">
        <f>SUM(AC24:AC25)</f>
        <v>10</v>
      </c>
      <c r="S24" s="186"/>
      <c r="T24" s="185">
        <f>AD24</f>
        <v>16</v>
      </c>
      <c r="U24" s="189"/>
      <c r="V24" s="185">
        <f>AD25</f>
        <v>1</v>
      </c>
      <c r="W24" s="189"/>
      <c r="X24" s="185">
        <f>SUM(AD24-AD25)</f>
        <v>15</v>
      </c>
      <c r="Y24" s="189"/>
      <c r="Z24" s="185">
        <v>1</v>
      </c>
      <c r="AA24" s="189"/>
      <c r="AB24" s="177"/>
      <c r="AC24" s="32">
        <f>COUNTIF(C24:Q25,"○")*3</f>
        <v>9</v>
      </c>
      <c r="AD24" s="33">
        <f>SUM(C25+F25+I25+L25+O25)</f>
        <v>16</v>
      </c>
      <c r="AE24" s="15"/>
      <c r="AF24" s="16"/>
      <c r="AG24" s="16"/>
    </row>
    <row r="25" spans="1:35" ht="15" customHeight="1">
      <c r="A25" s="179"/>
      <c r="B25" s="193"/>
      <c r="C25" s="34"/>
      <c r="D25" s="35"/>
      <c r="E25" s="36"/>
      <c r="F25" s="34">
        <v>2</v>
      </c>
      <c r="G25" s="35" t="s">
        <v>77</v>
      </c>
      <c r="H25" s="36">
        <v>1</v>
      </c>
      <c r="I25" s="34">
        <v>5</v>
      </c>
      <c r="J25" s="35" t="s">
        <v>43</v>
      </c>
      <c r="K25" s="36">
        <v>0</v>
      </c>
      <c r="L25" s="18">
        <v>0</v>
      </c>
      <c r="M25" s="19" t="s">
        <v>78</v>
      </c>
      <c r="N25" s="47">
        <v>0</v>
      </c>
      <c r="O25" s="34">
        <v>9</v>
      </c>
      <c r="P25" s="35" t="s">
        <v>43</v>
      </c>
      <c r="Q25" s="36">
        <v>0</v>
      </c>
      <c r="R25" s="187"/>
      <c r="S25" s="188"/>
      <c r="T25" s="190"/>
      <c r="U25" s="191"/>
      <c r="V25" s="190"/>
      <c r="W25" s="191"/>
      <c r="X25" s="190"/>
      <c r="Y25" s="191"/>
      <c r="Z25" s="190"/>
      <c r="AA25" s="191"/>
      <c r="AB25" s="177"/>
      <c r="AC25" s="32">
        <f>COUNTIF(C24:Q25,"△")</f>
        <v>1</v>
      </c>
      <c r="AD25" s="33">
        <f>SUM(E25+H25+K25+N25+Q25)</f>
        <v>1</v>
      </c>
      <c r="AE25" s="15"/>
      <c r="AF25" s="16"/>
      <c r="AG25" s="16"/>
    </row>
    <row r="26" spans="1:35" ht="15" customHeight="1">
      <c r="A26" s="178">
        <v>2</v>
      </c>
      <c r="B26" s="180" t="s">
        <v>12</v>
      </c>
      <c r="C26" s="182" t="str">
        <f>IF(OR(C27="",E27=""),"",IF(C27=E27,"△",IF(C27&gt;E27,"○","●")))</f>
        <v>●</v>
      </c>
      <c r="D26" s="183"/>
      <c r="E26" s="184"/>
      <c r="F26" s="182" t="str">
        <f>IF(OR(F27="",H27=""),"",IF(F27=H27,"△",IF(F27&gt;H27,"○","●")))</f>
        <v/>
      </c>
      <c r="G26" s="183"/>
      <c r="H26" s="184"/>
      <c r="I26" s="182" t="str">
        <f>IF(OR(I27="",K27=""),"",IF(I27=K27,"△",IF(I27&gt;K27,"○","●")))</f>
        <v>●</v>
      </c>
      <c r="J26" s="183"/>
      <c r="K26" s="184"/>
      <c r="L26" s="182" t="str">
        <f>IF(OR(L27="",N27=""),"",IF(L27=N27,"△",IF(L27&gt;N27,"○","●")))</f>
        <v>○</v>
      </c>
      <c r="M26" s="183"/>
      <c r="N26" s="184"/>
      <c r="O26" s="182" t="str">
        <f>IF(OR(O27="",Q27=""),"",IF(O27=Q27,"△",IF(O27&gt;Q27,"○","●")))</f>
        <v>○</v>
      </c>
      <c r="P26" s="183"/>
      <c r="Q26" s="184"/>
      <c r="R26" s="185">
        <f>SUM(AC26:AC27)</f>
        <v>6</v>
      </c>
      <c r="S26" s="186"/>
      <c r="T26" s="185">
        <f>AD26</f>
        <v>19</v>
      </c>
      <c r="U26" s="189"/>
      <c r="V26" s="185">
        <f>AD27</f>
        <v>6</v>
      </c>
      <c r="W26" s="189"/>
      <c r="X26" s="185">
        <f>SUM(AD26-AD27)</f>
        <v>13</v>
      </c>
      <c r="Y26" s="189"/>
      <c r="Z26" s="194">
        <v>3</v>
      </c>
      <c r="AA26" s="195"/>
      <c r="AB26" s="177"/>
      <c r="AC26" s="32">
        <f>COUNTIF(C26:Q27,"○")*3</f>
        <v>6</v>
      </c>
      <c r="AD26" s="33">
        <f>SUM(C27+F27+I27+L27+O27)</f>
        <v>19</v>
      </c>
      <c r="AE26" s="15"/>
      <c r="AF26" s="16"/>
      <c r="AG26" s="16"/>
    </row>
    <row r="27" spans="1:35" ht="15" customHeight="1">
      <c r="A27" s="179"/>
      <c r="B27" s="181"/>
      <c r="C27" s="34">
        <v>1</v>
      </c>
      <c r="D27" s="35" t="s">
        <v>43</v>
      </c>
      <c r="E27" s="36">
        <v>2</v>
      </c>
      <c r="F27" s="34"/>
      <c r="G27" s="35"/>
      <c r="H27" s="36"/>
      <c r="I27" s="285">
        <v>1</v>
      </c>
      <c r="J27" s="286" t="s">
        <v>43</v>
      </c>
      <c r="K27" s="287">
        <v>3</v>
      </c>
      <c r="L27" s="34">
        <v>7</v>
      </c>
      <c r="M27" s="35" t="s">
        <v>77</v>
      </c>
      <c r="N27" s="36">
        <v>0</v>
      </c>
      <c r="O27" s="58">
        <v>10</v>
      </c>
      <c r="P27" s="22" t="s">
        <v>34</v>
      </c>
      <c r="Q27" s="48">
        <v>1</v>
      </c>
      <c r="R27" s="187"/>
      <c r="S27" s="188"/>
      <c r="T27" s="190"/>
      <c r="U27" s="191"/>
      <c r="V27" s="190"/>
      <c r="W27" s="191"/>
      <c r="X27" s="190"/>
      <c r="Y27" s="191"/>
      <c r="Z27" s="196"/>
      <c r="AA27" s="197"/>
      <c r="AB27" s="177"/>
      <c r="AC27" s="32">
        <f>COUNTIF(C26:Q27,"△")</f>
        <v>0</v>
      </c>
      <c r="AD27" s="33">
        <f>SUM(E27+H27+K27+N27+Q27)</f>
        <v>6</v>
      </c>
      <c r="AE27" s="15"/>
      <c r="AF27" s="16"/>
      <c r="AG27" s="16"/>
    </row>
    <row r="28" spans="1:35" ht="15" customHeight="1">
      <c r="A28" s="178">
        <v>3</v>
      </c>
      <c r="B28" s="180" t="s">
        <v>17</v>
      </c>
      <c r="C28" s="182" t="str">
        <f>IF(OR(C29="",E29=""),"",IF(C29=E29,"△",IF(C29&gt;E29,"○","●")))</f>
        <v>●</v>
      </c>
      <c r="D28" s="183"/>
      <c r="E28" s="184"/>
      <c r="F28" s="182" t="str">
        <f>IF(OR(F29="",H29=""),"",IF(F29=H29,"△",IF(F29&gt;H29,"○","●")))</f>
        <v>○</v>
      </c>
      <c r="G28" s="183"/>
      <c r="H28" s="184"/>
      <c r="I28" s="182" t="str">
        <f>IF(OR(I29="",K29=""),"",IF(I29=K29,"△",IF(I29&gt;K29,"○","●")))</f>
        <v/>
      </c>
      <c r="J28" s="183"/>
      <c r="K28" s="184"/>
      <c r="L28" s="182" t="str">
        <f>IF(OR(L29="",N29=""),"",IF(L29=N29,"△",IF(L29&gt;N29,"○","●")))</f>
        <v>△</v>
      </c>
      <c r="M28" s="183"/>
      <c r="N28" s="184"/>
      <c r="O28" s="182" t="str">
        <f>IF(OR(O29="",Q29=""),"",IF(O29=Q29,"△",IF(O29&gt;Q29,"○","●")))</f>
        <v>○</v>
      </c>
      <c r="P28" s="183"/>
      <c r="Q28" s="184"/>
      <c r="R28" s="185">
        <f>SUM(AC28:AC29)</f>
        <v>7</v>
      </c>
      <c r="S28" s="186"/>
      <c r="T28" s="185">
        <f>AD28</f>
        <v>15</v>
      </c>
      <c r="U28" s="189"/>
      <c r="V28" s="185">
        <f>AD29</f>
        <v>7</v>
      </c>
      <c r="W28" s="189"/>
      <c r="X28" s="185">
        <f>SUM(AD28-AD29)</f>
        <v>8</v>
      </c>
      <c r="Y28" s="189"/>
      <c r="Z28" s="194">
        <v>2</v>
      </c>
      <c r="AA28" s="195"/>
      <c r="AB28" s="177"/>
      <c r="AC28" s="32">
        <f>COUNTIF(C28:Q29,"○")*3</f>
        <v>6</v>
      </c>
      <c r="AD28" s="33">
        <f>SUM(C29+F29+I29+L29+O29)</f>
        <v>15</v>
      </c>
      <c r="AE28" s="15"/>
      <c r="AF28" s="16"/>
      <c r="AG28" s="16"/>
    </row>
    <row r="29" spans="1:35" ht="15" customHeight="1">
      <c r="A29" s="179"/>
      <c r="B29" s="181"/>
      <c r="C29" s="34">
        <v>0</v>
      </c>
      <c r="D29" s="35" t="s">
        <v>43</v>
      </c>
      <c r="E29" s="36">
        <v>5</v>
      </c>
      <c r="F29" s="285">
        <v>3</v>
      </c>
      <c r="G29" s="286" t="s">
        <v>79</v>
      </c>
      <c r="H29" s="287">
        <v>1</v>
      </c>
      <c r="I29" s="34"/>
      <c r="J29" s="35"/>
      <c r="K29" s="36"/>
      <c r="L29" s="34">
        <v>1</v>
      </c>
      <c r="M29" s="35" t="s">
        <v>79</v>
      </c>
      <c r="N29" s="36">
        <v>1</v>
      </c>
      <c r="O29" s="34">
        <v>11</v>
      </c>
      <c r="P29" s="35" t="s">
        <v>43</v>
      </c>
      <c r="Q29" s="36">
        <v>0</v>
      </c>
      <c r="R29" s="187"/>
      <c r="S29" s="188"/>
      <c r="T29" s="190"/>
      <c r="U29" s="191"/>
      <c r="V29" s="190"/>
      <c r="W29" s="191"/>
      <c r="X29" s="190"/>
      <c r="Y29" s="191"/>
      <c r="Z29" s="196"/>
      <c r="AA29" s="197"/>
      <c r="AB29" s="177"/>
      <c r="AC29" s="32">
        <f>COUNTIF(C28:Q29,"△")</f>
        <v>1</v>
      </c>
      <c r="AD29" s="33">
        <f>SUM(E29+H29+K29+N29+Q29)</f>
        <v>7</v>
      </c>
      <c r="AE29" s="15"/>
      <c r="AF29" s="16"/>
      <c r="AG29" s="16"/>
    </row>
    <row r="30" spans="1:35" ht="15" customHeight="1">
      <c r="A30" s="178">
        <v>4</v>
      </c>
      <c r="B30" s="180" t="s">
        <v>80</v>
      </c>
      <c r="C30" s="182" t="str">
        <f>IF(OR(C31="",E31=""),"",IF(C31=E31,"△",IF(C31&gt;E31,"○","●")))</f>
        <v>△</v>
      </c>
      <c r="D30" s="183"/>
      <c r="E30" s="184"/>
      <c r="F30" s="182" t="str">
        <f>IF(OR(F31="",H31=""),"",IF(F31=H31,"△",IF(F31&gt;H31,"○","●")))</f>
        <v>●</v>
      </c>
      <c r="G30" s="183"/>
      <c r="H30" s="184"/>
      <c r="I30" s="182" t="str">
        <f>IF(OR(I31="",K31=""),"",IF(I31=K31,"△",IF(I31&gt;K31,"○","●")))</f>
        <v>△</v>
      </c>
      <c r="J30" s="183"/>
      <c r="K30" s="184"/>
      <c r="L30" s="182" t="str">
        <f>IF(OR(L31="",N31=""),"",IF(L31=N31,"△",IF(L31&gt;N31,"○","●")))</f>
        <v/>
      </c>
      <c r="M30" s="183"/>
      <c r="N30" s="184"/>
      <c r="O30" s="182" t="str">
        <f>IF(OR(O31="",Q31=""),"",IF(O31=Q31,"△",IF(O31&gt;Q31,"○","●")))</f>
        <v>○</v>
      </c>
      <c r="P30" s="183"/>
      <c r="Q30" s="184"/>
      <c r="R30" s="185">
        <f>SUM(AC30:AC31)</f>
        <v>5</v>
      </c>
      <c r="S30" s="186"/>
      <c r="T30" s="185">
        <f>AD30</f>
        <v>6</v>
      </c>
      <c r="U30" s="189"/>
      <c r="V30" s="185">
        <f>AD31</f>
        <v>8</v>
      </c>
      <c r="W30" s="189"/>
      <c r="X30" s="185">
        <f>SUM(AD30-AD31)</f>
        <v>-2</v>
      </c>
      <c r="Y30" s="189"/>
      <c r="Z30" s="185">
        <v>4</v>
      </c>
      <c r="AA30" s="189"/>
      <c r="AB30" s="177"/>
      <c r="AC30" s="32">
        <f>COUNTIF(C30:Q31,"○")*3</f>
        <v>3</v>
      </c>
      <c r="AD30" s="33">
        <f>SUM(C31+F31+I31+L31+O31)</f>
        <v>6</v>
      </c>
      <c r="AE30" s="15"/>
      <c r="AF30" s="16"/>
      <c r="AG30" s="16"/>
    </row>
    <row r="31" spans="1:35" ht="15" customHeight="1">
      <c r="A31" s="179"/>
      <c r="B31" s="181"/>
      <c r="C31" s="18">
        <v>0</v>
      </c>
      <c r="D31" s="19" t="s">
        <v>78</v>
      </c>
      <c r="E31" s="47">
        <v>0</v>
      </c>
      <c r="F31" s="58">
        <v>0</v>
      </c>
      <c r="G31" s="22" t="s">
        <v>34</v>
      </c>
      <c r="H31" s="48">
        <v>7</v>
      </c>
      <c r="I31" s="34">
        <v>1</v>
      </c>
      <c r="J31" s="35" t="s">
        <v>79</v>
      </c>
      <c r="K31" s="36">
        <v>1</v>
      </c>
      <c r="L31" s="34"/>
      <c r="M31" s="35"/>
      <c r="N31" s="36"/>
      <c r="O31" s="34">
        <v>5</v>
      </c>
      <c r="P31" s="35" t="s">
        <v>79</v>
      </c>
      <c r="Q31" s="36">
        <v>0</v>
      </c>
      <c r="R31" s="187"/>
      <c r="S31" s="188"/>
      <c r="T31" s="190"/>
      <c r="U31" s="191"/>
      <c r="V31" s="190"/>
      <c r="W31" s="191"/>
      <c r="X31" s="190"/>
      <c r="Y31" s="191"/>
      <c r="Z31" s="190"/>
      <c r="AA31" s="191"/>
      <c r="AB31" s="177"/>
      <c r="AC31" s="32">
        <f>COUNTIF(C30:Q31,"△")</f>
        <v>2</v>
      </c>
      <c r="AD31" s="33">
        <f>SUM(E31+H31+K31+N31+Q31)</f>
        <v>8</v>
      </c>
      <c r="AE31" s="15"/>
      <c r="AF31" s="16"/>
      <c r="AG31" s="16"/>
    </row>
    <row r="32" spans="1:35" ht="15" customHeight="1">
      <c r="A32" s="178">
        <v>5</v>
      </c>
      <c r="B32" s="192" t="s">
        <v>27</v>
      </c>
      <c r="C32" s="182" t="str">
        <f>IF(OR(C33="",E33=""),"",IF(C33=E33,"△",IF(C33&gt;E33,"○","●")))</f>
        <v>●</v>
      </c>
      <c r="D32" s="183"/>
      <c r="E32" s="184"/>
      <c r="F32" s="182" t="str">
        <f>IF(OR(F33="",H33=""),"",IF(F33=H33,"△",IF(F33&gt;H33,"○","●")))</f>
        <v>●</v>
      </c>
      <c r="G32" s="183"/>
      <c r="H32" s="184"/>
      <c r="I32" s="182" t="str">
        <f>IF(OR(I33="",K33=""),"",IF(I33=K33,"△",IF(I33&gt;K33,"○","●")))</f>
        <v>●</v>
      </c>
      <c r="J32" s="183"/>
      <c r="K32" s="184"/>
      <c r="L32" s="182" t="str">
        <f>IF(OR(L33="",N33=""),"",IF(L33=N33,"△",IF(L33&gt;N33,"○","●")))</f>
        <v>●</v>
      </c>
      <c r="M32" s="183"/>
      <c r="N32" s="184"/>
      <c r="O32" s="182" t="str">
        <f>IF(OR(O33="",Q33=""),"",IF(O33=Q33,"△",IF(O33&gt;Q33,"○","●")))</f>
        <v/>
      </c>
      <c r="P32" s="183"/>
      <c r="Q32" s="184"/>
      <c r="R32" s="185">
        <f>SUM(AC32:AC33)</f>
        <v>0</v>
      </c>
      <c r="S32" s="186"/>
      <c r="T32" s="185">
        <f>AD32</f>
        <v>1</v>
      </c>
      <c r="U32" s="189"/>
      <c r="V32" s="185">
        <f>AD33</f>
        <v>35</v>
      </c>
      <c r="W32" s="189"/>
      <c r="X32" s="185">
        <f>SUM(AD32-AD33)</f>
        <v>-34</v>
      </c>
      <c r="Y32" s="189"/>
      <c r="Z32" s="185">
        <v>5</v>
      </c>
      <c r="AA32" s="189"/>
      <c r="AB32" s="177"/>
      <c r="AC32" s="32">
        <f>COUNTIF(C32:Q33,"○")*3</f>
        <v>0</v>
      </c>
      <c r="AD32" s="33">
        <f>SUM(C33+F33+I33+L33+O33)</f>
        <v>1</v>
      </c>
      <c r="AE32" s="15"/>
      <c r="AF32" s="16"/>
      <c r="AG32" s="16"/>
    </row>
    <row r="33" spans="1:35" ht="15" customHeight="1">
      <c r="A33" s="179"/>
      <c r="B33" s="193"/>
      <c r="C33" s="34">
        <v>0</v>
      </c>
      <c r="D33" s="35" t="s">
        <v>43</v>
      </c>
      <c r="E33" s="36">
        <v>9</v>
      </c>
      <c r="F33" s="34">
        <v>1</v>
      </c>
      <c r="G33" s="35" t="s">
        <v>43</v>
      </c>
      <c r="H33" s="36">
        <v>10</v>
      </c>
      <c r="I33" s="59">
        <v>0</v>
      </c>
      <c r="J33" s="23" t="s">
        <v>34</v>
      </c>
      <c r="K33" s="49">
        <v>11</v>
      </c>
      <c r="L33" s="34">
        <v>0</v>
      </c>
      <c r="M33" s="35" t="s">
        <v>81</v>
      </c>
      <c r="N33" s="36">
        <v>5</v>
      </c>
      <c r="O33" s="34"/>
      <c r="P33" s="35"/>
      <c r="Q33" s="36"/>
      <c r="R33" s="187"/>
      <c r="S33" s="188"/>
      <c r="T33" s="190"/>
      <c r="U33" s="191"/>
      <c r="V33" s="190"/>
      <c r="W33" s="191"/>
      <c r="X33" s="190"/>
      <c r="Y33" s="191"/>
      <c r="Z33" s="190"/>
      <c r="AA33" s="191"/>
      <c r="AB33" s="177"/>
      <c r="AC33" s="32">
        <f>COUNTIF(C32:Q33,"△")</f>
        <v>0</v>
      </c>
      <c r="AD33" s="33">
        <f>SUM(E33+H33+K33+N33+Q33)</f>
        <v>35</v>
      </c>
      <c r="AE33" s="15"/>
      <c r="AF33" s="16"/>
      <c r="AG33" s="16"/>
    </row>
    <row r="34" spans="1:35" ht="14.25" customHeight="1">
      <c r="AE34" s="28"/>
      <c r="AF34" s="30"/>
      <c r="AG34" s="30"/>
      <c r="AH34" s="30"/>
      <c r="AI34" s="30"/>
    </row>
    <row r="35" spans="1:35" ht="15" customHeight="1">
      <c r="A35" s="94" t="s">
        <v>44</v>
      </c>
      <c r="B35" s="94"/>
      <c r="C35" s="94"/>
      <c r="D35" s="94"/>
      <c r="AB35" s="12"/>
      <c r="AC35" s="12"/>
      <c r="AD35" s="12"/>
    </row>
    <row r="36" spans="1:35" ht="12" customHeight="1">
      <c r="A36" s="72"/>
      <c r="B36" s="72" t="s">
        <v>30</v>
      </c>
      <c r="C36" s="95" t="s">
        <v>31</v>
      </c>
      <c r="D36" s="198"/>
      <c r="E36" s="199" t="s">
        <v>32</v>
      </c>
      <c r="F36" s="97"/>
      <c r="G36" s="97"/>
      <c r="H36" s="97"/>
      <c r="I36" s="97"/>
      <c r="J36" s="97"/>
      <c r="K36" s="97"/>
      <c r="L36" s="97"/>
      <c r="M36" s="97"/>
      <c r="N36" s="97"/>
      <c r="O36" s="98"/>
      <c r="P36" s="99" t="s">
        <v>33</v>
      </c>
      <c r="Q36" s="99"/>
      <c r="R36" s="99"/>
      <c r="S36" s="99"/>
      <c r="T36" s="99"/>
      <c r="U36" s="99"/>
      <c r="V36" s="99"/>
      <c r="W36" s="99"/>
      <c r="X36" s="99" t="s">
        <v>83</v>
      </c>
      <c r="Y36" s="99"/>
      <c r="Z36" s="99"/>
      <c r="AA36" s="99"/>
      <c r="AB36" s="99"/>
      <c r="AC36" s="99"/>
      <c r="AD36" s="99"/>
    </row>
    <row r="37" spans="1:35" ht="15" customHeight="1">
      <c r="A37" s="17">
        <v>1</v>
      </c>
      <c r="B37" s="104">
        <v>44108</v>
      </c>
      <c r="C37" s="200">
        <v>0.41666666666666669</v>
      </c>
      <c r="D37" s="201"/>
      <c r="E37" s="202" t="s">
        <v>8</v>
      </c>
      <c r="F37" s="203"/>
      <c r="G37" s="203"/>
      <c r="H37" s="204"/>
      <c r="I37" s="63">
        <v>9</v>
      </c>
      <c r="J37" s="64" t="s">
        <v>34</v>
      </c>
      <c r="K37" s="65">
        <v>0</v>
      </c>
      <c r="L37" s="205" t="s">
        <v>28</v>
      </c>
      <c r="M37" s="203"/>
      <c r="N37" s="203"/>
      <c r="O37" s="206"/>
      <c r="P37" s="207" t="s">
        <v>75</v>
      </c>
      <c r="Q37" s="208"/>
      <c r="R37" s="208"/>
      <c r="S37" s="209"/>
      <c r="T37" s="210" t="s">
        <v>23</v>
      </c>
      <c r="U37" s="208"/>
      <c r="V37" s="208"/>
      <c r="W37" s="211"/>
      <c r="X37" s="133" t="s">
        <v>82</v>
      </c>
      <c r="Y37" s="134"/>
      <c r="Z37" s="134"/>
      <c r="AA37" s="134"/>
      <c r="AB37" s="134"/>
      <c r="AC37" s="134"/>
      <c r="AD37" s="135"/>
      <c r="AE37" s="15"/>
      <c r="AF37" s="16"/>
      <c r="AG37" s="16"/>
    </row>
    <row r="38" spans="1:35" ht="15" customHeight="1">
      <c r="A38" s="20">
        <v>2</v>
      </c>
      <c r="B38" s="105"/>
      <c r="C38" s="215">
        <v>0.45833333333333331</v>
      </c>
      <c r="D38" s="216"/>
      <c r="E38" s="217" t="s">
        <v>75</v>
      </c>
      <c r="F38" s="218"/>
      <c r="G38" s="218"/>
      <c r="H38" s="219"/>
      <c r="I38" s="66">
        <v>7</v>
      </c>
      <c r="J38" s="67" t="s">
        <v>34</v>
      </c>
      <c r="K38" s="68">
        <v>1</v>
      </c>
      <c r="L38" s="220" t="s">
        <v>23</v>
      </c>
      <c r="M38" s="218"/>
      <c r="N38" s="218"/>
      <c r="O38" s="221"/>
      <c r="P38" s="222" t="s">
        <v>28</v>
      </c>
      <c r="Q38" s="213"/>
      <c r="R38" s="213"/>
      <c r="S38" s="223"/>
      <c r="T38" s="212" t="s">
        <v>18</v>
      </c>
      <c r="U38" s="213"/>
      <c r="V38" s="213"/>
      <c r="W38" s="214"/>
      <c r="X38" s="136"/>
      <c r="Y38" s="137"/>
      <c r="Z38" s="137"/>
      <c r="AA38" s="137"/>
      <c r="AB38" s="137"/>
      <c r="AC38" s="137"/>
      <c r="AD38" s="138"/>
      <c r="AE38" s="15"/>
      <c r="AF38" s="16"/>
      <c r="AG38" s="16"/>
    </row>
    <row r="39" spans="1:35" ht="15" customHeight="1">
      <c r="A39" s="17">
        <v>3</v>
      </c>
      <c r="B39" s="105"/>
      <c r="C39" s="215">
        <v>0.5</v>
      </c>
      <c r="D39" s="216"/>
      <c r="E39" s="217" t="s">
        <v>84</v>
      </c>
      <c r="F39" s="218"/>
      <c r="G39" s="218"/>
      <c r="H39" s="219"/>
      <c r="I39" s="66">
        <v>0</v>
      </c>
      <c r="J39" s="67" t="s">
        <v>85</v>
      </c>
      <c r="K39" s="68">
        <v>11</v>
      </c>
      <c r="L39" s="220" t="s">
        <v>86</v>
      </c>
      <c r="M39" s="218"/>
      <c r="N39" s="218"/>
      <c r="O39" s="221"/>
      <c r="P39" s="222" t="s">
        <v>23</v>
      </c>
      <c r="Q39" s="213"/>
      <c r="R39" s="213"/>
      <c r="S39" s="223"/>
      <c r="T39" s="212" t="s">
        <v>87</v>
      </c>
      <c r="U39" s="213"/>
      <c r="V39" s="213"/>
      <c r="W39" s="214"/>
      <c r="X39" s="139"/>
      <c r="Y39" s="140"/>
      <c r="Z39" s="140"/>
      <c r="AA39" s="140"/>
      <c r="AB39" s="140"/>
      <c r="AC39" s="140"/>
      <c r="AD39" s="141"/>
      <c r="AE39" s="15"/>
      <c r="AF39" s="16"/>
      <c r="AG39" s="16"/>
    </row>
    <row r="40" spans="1:35" ht="15" customHeight="1">
      <c r="A40" s="20">
        <v>4</v>
      </c>
      <c r="B40" s="105"/>
      <c r="C40" s="215">
        <v>0.54166666666666663</v>
      </c>
      <c r="D40" s="216"/>
      <c r="E40" s="217" t="s">
        <v>23</v>
      </c>
      <c r="F40" s="218"/>
      <c r="G40" s="218"/>
      <c r="H40" s="219"/>
      <c r="I40" s="66">
        <v>0</v>
      </c>
      <c r="J40" s="67" t="s">
        <v>88</v>
      </c>
      <c r="K40" s="68">
        <v>5</v>
      </c>
      <c r="L40" s="220" t="s">
        <v>87</v>
      </c>
      <c r="M40" s="218"/>
      <c r="N40" s="218"/>
      <c r="O40" s="221"/>
      <c r="P40" s="222" t="s">
        <v>89</v>
      </c>
      <c r="Q40" s="213"/>
      <c r="R40" s="213"/>
      <c r="S40" s="223"/>
      <c r="T40" s="212" t="s">
        <v>90</v>
      </c>
      <c r="U40" s="213"/>
      <c r="V40" s="213"/>
      <c r="W40" s="214"/>
      <c r="X40" s="139"/>
      <c r="Y40" s="140"/>
      <c r="Z40" s="140"/>
      <c r="AA40" s="140"/>
      <c r="AB40" s="140"/>
      <c r="AC40" s="140"/>
      <c r="AD40" s="141"/>
      <c r="AE40" s="15"/>
      <c r="AF40" s="16"/>
      <c r="AG40" s="16"/>
    </row>
    <row r="41" spans="1:35" ht="15" customHeight="1">
      <c r="A41" s="17">
        <v>5</v>
      </c>
      <c r="B41" s="106"/>
      <c r="C41" s="224">
        <v>0.58333333333333337</v>
      </c>
      <c r="D41" s="225"/>
      <c r="E41" s="226" t="s">
        <v>89</v>
      </c>
      <c r="F41" s="227"/>
      <c r="G41" s="227"/>
      <c r="H41" s="228"/>
      <c r="I41" s="69">
        <v>3</v>
      </c>
      <c r="J41" s="70" t="s">
        <v>88</v>
      </c>
      <c r="K41" s="71">
        <v>1</v>
      </c>
      <c r="L41" s="229" t="s">
        <v>86</v>
      </c>
      <c r="M41" s="227"/>
      <c r="N41" s="227"/>
      <c r="O41" s="230"/>
      <c r="P41" s="231" t="s">
        <v>87</v>
      </c>
      <c r="Q41" s="232"/>
      <c r="R41" s="232"/>
      <c r="S41" s="233"/>
      <c r="T41" s="234" t="s">
        <v>91</v>
      </c>
      <c r="U41" s="232"/>
      <c r="V41" s="232"/>
      <c r="W41" s="235"/>
      <c r="X41" s="142"/>
      <c r="Y41" s="143"/>
      <c r="Z41" s="143"/>
      <c r="AA41" s="143"/>
      <c r="AB41" s="143"/>
      <c r="AC41" s="143"/>
      <c r="AD41" s="144"/>
      <c r="AE41" s="15"/>
      <c r="AF41" s="16"/>
      <c r="AG41" s="16"/>
    </row>
    <row r="42" spans="1:35" ht="15" customHeight="1">
      <c r="A42" s="20">
        <v>6</v>
      </c>
      <c r="B42" s="104">
        <v>44121</v>
      </c>
      <c r="C42" s="200">
        <v>0.41666666666666669</v>
      </c>
      <c r="D42" s="201"/>
      <c r="E42" s="202" t="s">
        <v>23</v>
      </c>
      <c r="F42" s="203"/>
      <c r="G42" s="203"/>
      <c r="H42" s="204"/>
      <c r="I42" s="63">
        <v>2</v>
      </c>
      <c r="J42" s="64" t="s">
        <v>85</v>
      </c>
      <c r="K42" s="65">
        <v>0</v>
      </c>
      <c r="L42" s="205" t="s">
        <v>84</v>
      </c>
      <c r="M42" s="203"/>
      <c r="N42" s="203"/>
      <c r="O42" s="206"/>
      <c r="P42" s="207" t="s">
        <v>86</v>
      </c>
      <c r="Q42" s="208"/>
      <c r="R42" s="208"/>
      <c r="S42" s="209"/>
      <c r="T42" s="210" t="s">
        <v>8</v>
      </c>
      <c r="U42" s="208"/>
      <c r="V42" s="208"/>
      <c r="W42" s="211"/>
      <c r="X42" s="133" t="s">
        <v>45</v>
      </c>
      <c r="Y42" s="134"/>
      <c r="Z42" s="134"/>
      <c r="AA42" s="134"/>
      <c r="AB42" s="134"/>
      <c r="AC42" s="134"/>
      <c r="AD42" s="135"/>
      <c r="AE42" s="15"/>
      <c r="AF42" s="16"/>
      <c r="AG42" s="16"/>
    </row>
    <row r="43" spans="1:35" ht="15" customHeight="1">
      <c r="A43" s="17">
        <v>7</v>
      </c>
      <c r="B43" s="105"/>
      <c r="C43" s="215">
        <v>0.45833333333333331</v>
      </c>
      <c r="D43" s="216"/>
      <c r="E43" s="217" t="s">
        <v>18</v>
      </c>
      <c r="F43" s="218"/>
      <c r="G43" s="218"/>
      <c r="H43" s="219"/>
      <c r="I43" s="66">
        <v>1</v>
      </c>
      <c r="J43" s="67" t="s">
        <v>34</v>
      </c>
      <c r="K43" s="68">
        <v>1</v>
      </c>
      <c r="L43" s="220" t="s">
        <v>92</v>
      </c>
      <c r="M43" s="218"/>
      <c r="N43" s="218"/>
      <c r="O43" s="221"/>
      <c r="P43" s="222" t="s">
        <v>28</v>
      </c>
      <c r="Q43" s="213"/>
      <c r="R43" s="213"/>
      <c r="S43" s="223"/>
      <c r="T43" s="212" t="s">
        <v>89</v>
      </c>
      <c r="U43" s="213"/>
      <c r="V43" s="213"/>
      <c r="W43" s="214"/>
      <c r="X43" s="136"/>
      <c r="Y43" s="137"/>
      <c r="Z43" s="137"/>
      <c r="AA43" s="137"/>
      <c r="AB43" s="137"/>
      <c r="AC43" s="137"/>
      <c r="AD43" s="138"/>
      <c r="AE43" s="15"/>
      <c r="AF43" s="16"/>
      <c r="AG43" s="16"/>
    </row>
    <row r="44" spans="1:35" ht="15" customHeight="1">
      <c r="A44" s="20">
        <v>8</v>
      </c>
      <c r="B44" s="105"/>
      <c r="C44" s="215">
        <v>0.5</v>
      </c>
      <c r="D44" s="216"/>
      <c r="E44" s="217" t="s">
        <v>91</v>
      </c>
      <c r="F44" s="218"/>
      <c r="G44" s="218"/>
      <c r="H44" s="219"/>
      <c r="I44" s="66">
        <v>0</v>
      </c>
      <c r="J44" s="67" t="s">
        <v>88</v>
      </c>
      <c r="K44" s="68">
        <v>8</v>
      </c>
      <c r="L44" s="220" t="s">
        <v>75</v>
      </c>
      <c r="M44" s="218"/>
      <c r="N44" s="218"/>
      <c r="O44" s="221"/>
      <c r="P44" s="222" t="s">
        <v>18</v>
      </c>
      <c r="Q44" s="213"/>
      <c r="R44" s="213"/>
      <c r="S44" s="223"/>
      <c r="T44" s="212" t="s">
        <v>23</v>
      </c>
      <c r="U44" s="213"/>
      <c r="V44" s="213"/>
      <c r="W44" s="214"/>
      <c r="X44" s="139"/>
      <c r="Y44" s="140"/>
      <c r="Z44" s="140"/>
      <c r="AA44" s="140"/>
      <c r="AB44" s="140"/>
      <c r="AC44" s="140"/>
      <c r="AD44" s="141"/>
      <c r="AE44" s="15"/>
      <c r="AF44" s="16"/>
      <c r="AG44" s="16"/>
    </row>
    <row r="45" spans="1:35" ht="15" customHeight="1">
      <c r="A45" s="24">
        <v>9</v>
      </c>
      <c r="B45" s="105"/>
      <c r="C45" s="215">
        <v>0.54166666666666663</v>
      </c>
      <c r="D45" s="216"/>
      <c r="E45" s="217" t="s">
        <v>86</v>
      </c>
      <c r="F45" s="218"/>
      <c r="G45" s="218"/>
      <c r="H45" s="219"/>
      <c r="I45" s="66">
        <v>3</v>
      </c>
      <c r="J45" s="67" t="s">
        <v>34</v>
      </c>
      <c r="K45" s="68">
        <v>1</v>
      </c>
      <c r="L45" s="220" t="s">
        <v>23</v>
      </c>
      <c r="M45" s="218"/>
      <c r="N45" s="218"/>
      <c r="O45" s="221"/>
      <c r="P45" s="222" t="s">
        <v>8</v>
      </c>
      <c r="Q45" s="213"/>
      <c r="R45" s="213"/>
      <c r="S45" s="223"/>
      <c r="T45" s="212" t="s">
        <v>75</v>
      </c>
      <c r="U45" s="213"/>
      <c r="V45" s="213"/>
      <c r="W45" s="214"/>
      <c r="X45" s="139"/>
      <c r="Y45" s="140"/>
      <c r="Z45" s="140"/>
      <c r="AA45" s="140"/>
      <c r="AB45" s="140"/>
      <c r="AC45" s="140"/>
      <c r="AD45" s="141"/>
      <c r="AE45" s="15"/>
      <c r="AF45" s="16"/>
      <c r="AG45" s="16"/>
    </row>
    <row r="46" spans="1:35" ht="15" customHeight="1">
      <c r="A46" s="27">
        <v>10</v>
      </c>
      <c r="B46" s="106"/>
      <c r="C46" s="224">
        <v>0.58333333333333337</v>
      </c>
      <c r="D46" s="225"/>
      <c r="E46" s="226" t="s">
        <v>8</v>
      </c>
      <c r="F46" s="227"/>
      <c r="G46" s="227"/>
      <c r="H46" s="228"/>
      <c r="I46" s="69">
        <v>1</v>
      </c>
      <c r="J46" s="70" t="s">
        <v>34</v>
      </c>
      <c r="K46" s="71">
        <v>0</v>
      </c>
      <c r="L46" s="229" t="s">
        <v>75</v>
      </c>
      <c r="M46" s="227"/>
      <c r="N46" s="227"/>
      <c r="O46" s="230"/>
      <c r="P46" s="231" t="s">
        <v>23</v>
      </c>
      <c r="Q46" s="232"/>
      <c r="R46" s="232"/>
      <c r="S46" s="233"/>
      <c r="T46" s="234" t="s">
        <v>28</v>
      </c>
      <c r="U46" s="232"/>
      <c r="V46" s="232"/>
      <c r="W46" s="235"/>
      <c r="X46" s="142"/>
      <c r="Y46" s="143"/>
      <c r="Z46" s="143"/>
      <c r="AA46" s="143"/>
      <c r="AB46" s="143"/>
      <c r="AC46" s="143"/>
      <c r="AD46" s="144"/>
      <c r="AE46" s="25"/>
      <c r="AF46" s="26"/>
      <c r="AG46" s="16"/>
    </row>
    <row r="47" spans="1:35" ht="7.5" customHeight="1">
      <c r="A47" s="74"/>
      <c r="B47" s="74"/>
      <c r="C47" s="28"/>
      <c r="D47" s="28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29"/>
      <c r="Q47" s="29"/>
      <c r="R47" s="29"/>
      <c r="S47" s="29"/>
      <c r="T47" s="29"/>
      <c r="U47" s="29"/>
      <c r="V47" s="29"/>
      <c r="W47" s="74"/>
      <c r="X47" s="74"/>
      <c r="Y47" s="74"/>
      <c r="AB47" s="73"/>
      <c r="AC47" s="73"/>
      <c r="AD47" s="28"/>
      <c r="AE47" s="28"/>
      <c r="AF47" s="73"/>
      <c r="AG47" s="73"/>
      <c r="AH47" s="73"/>
      <c r="AI47" s="73"/>
    </row>
    <row r="48" spans="1:35" ht="15" customHeight="1">
      <c r="A48" s="160" t="s">
        <v>37</v>
      </c>
      <c r="B48" s="161"/>
      <c r="C48" s="162" t="str">
        <f>B49</f>
        <v>FCみやぎ</v>
      </c>
      <c r="D48" s="163"/>
      <c r="E48" s="164"/>
      <c r="F48" s="162" t="str">
        <f>B51</f>
        <v>エボルティーボ</v>
      </c>
      <c r="G48" s="163"/>
      <c r="H48" s="164"/>
      <c r="I48" s="162" t="str">
        <f>B53</f>
        <v>MESSE</v>
      </c>
      <c r="J48" s="163"/>
      <c r="K48" s="164"/>
      <c r="L48" s="162" t="str">
        <f>B55</f>
        <v>多賀城FC</v>
      </c>
      <c r="M48" s="163"/>
      <c r="N48" s="164"/>
      <c r="O48" s="162" t="str">
        <f>B57</f>
        <v>ラソス</v>
      </c>
      <c r="P48" s="163"/>
      <c r="Q48" s="164"/>
      <c r="R48" s="85" t="s">
        <v>38</v>
      </c>
      <c r="S48" s="171"/>
      <c r="T48" s="90" t="s">
        <v>39</v>
      </c>
      <c r="U48" s="90"/>
      <c r="V48" s="90" t="s">
        <v>40</v>
      </c>
      <c r="W48" s="90"/>
      <c r="X48" s="85" t="s">
        <v>41</v>
      </c>
      <c r="Y48" s="87"/>
      <c r="Z48" s="85" t="s">
        <v>42</v>
      </c>
      <c r="AA48" s="87"/>
      <c r="AE48" s="74"/>
      <c r="AF48" s="16"/>
      <c r="AG48" s="16"/>
    </row>
    <row r="49" spans="1:35" ht="15" customHeight="1">
      <c r="A49" s="178">
        <v>1</v>
      </c>
      <c r="B49" s="192" t="s">
        <v>8</v>
      </c>
      <c r="C49" s="182" t="str">
        <f>IF(OR(C50="",E50=""),"",IF(C50=E50,"△",IF(C50&gt;E50,"○","●")))</f>
        <v/>
      </c>
      <c r="D49" s="183"/>
      <c r="E49" s="184"/>
      <c r="F49" s="182" t="str">
        <f>IF(OR(F50="",H50=""),"",IF(F50=H50,"△",IF(F50&gt;H50,"○","●")))</f>
        <v>○</v>
      </c>
      <c r="G49" s="183"/>
      <c r="H49" s="184"/>
      <c r="I49" s="182" t="str">
        <f>IF(OR(I50="",K50=""),"",IF(I50=K50,"△",IF(I50&gt;K50,"○","●")))</f>
        <v>△</v>
      </c>
      <c r="J49" s="183"/>
      <c r="K49" s="184"/>
      <c r="L49" s="182" t="str">
        <f>IF(OR(L50="",N50=""),"",IF(L50=N50,"△",IF(L50&gt;N50,"○","●")))</f>
        <v>○</v>
      </c>
      <c r="M49" s="183"/>
      <c r="N49" s="184"/>
      <c r="O49" s="182" t="str">
        <f>IF(OR(O50="",Q50=""),"",IF(O50=Q50,"△",IF(O50&gt;Q50,"○","●")))</f>
        <v>○</v>
      </c>
      <c r="P49" s="183"/>
      <c r="Q49" s="184"/>
      <c r="R49" s="185">
        <f>SUM(AC49:AC50)</f>
        <v>10</v>
      </c>
      <c r="S49" s="186"/>
      <c r="T49" s="185">
        <f>AD49</f>
        <v>16</v>
      </c>
      <c r="U49" s="189"/>
      <c r="V49" s="185">
        <f>AD50</f>
        <v>1</v>
      </c>
      <c r="W49" s="189"/>
      <c r="X49" s="185">
        <f>SUM(AD49-AD50)</f>
        <v>15</v>
      </c>
      <c r="Y49" s="189"/>
      <c r="Z49" s="185">
        <v>1</v>
      </c>
      <c r="AA49" s="189"/>
      <c r="AB49" s="177"/>
      <c r="AC49" s="32">
        <f>COUNTIF(C49:Q50,"○")*3</f>
        <v>9</v>
      </c>
      <c r="AD49" s="33">
        <f>SUM(C50+F50+I50+L50+O50)</f>
        <v>16</v>
      </c>
      <c r="AE49" s="15"/>
      <c r="AF49" s="16"/>
      <c r="AG49" s="16"/>
    </row>
    <row r="50" spans="1:35" ht="15" customHeight="1">
      <c r="A50" s="179"/>
      <c r="B50" s="193"/>
      <c r="C50" s="34"/>
      <c r="D50" s="35"/>
      <c r="E50" s="36"/>
      <c r="F50" s="34">
        <v>1</v>
      </c>
      <c r="G50" s="35" t="s">
        <v>43</v>
      </c>
      <c r="H50" s="36">
        <v>0</v>
      </c>
      <c r="I50" s="34">
        <v>1</v>
      </c>
      <c r="J50" s="35" t="s">
        <v>43</v>
      </c>
      <c r="K50" s="36">
        <v>1</v>
      </c>
      <c r="L50" s="34">
        <v>5</v>
      </c>
      <c r="M50" s="35" t="s">
        <v>43</v>
      </c>
      <c r="N50" s="36">
        <v>0</v>
      </c>
      <c r="O50" s="34">
        <v>9</v>
      </c>
      <c r="P50" s="35" t="s">
        <v>43</v>
      </c>
      <c r="Q50" s="36">
        <v>0</v>
      </c>
      <c r="R50" s="187"/>
      <c r="S50" s="188"/>
      <c r="T50" s="190"/>
      <c r="U50" s="191"/>
      <c r="V50" s="190"/>
      <c r="W50" s="191"/>
      <c r="X50" s="190"/>
      <c r="Y50" s="191"/>
      <c r="Z50" s="190"/>
      <c r="AA50" s="191"/>
      <c r="AB50" s="177"/>
      <c r="AC50" s="32">
        <f>COUNTIF(C49:Q50,"△")</f>
        <v>1</v>
      </c>
      <c r="AD50" s="33">
        <f>SUM(E50+H50+K50+N50+Q50)</f>
        <v>1</v>
      </c>
      <c r="AE50" s="15"/>
      <c r="AF50" s="16"/>
      <c r="AG50" s="16"/>
    </row>
    <row r="51" spans="1:35" ht="15" customHeight="1">
      <c r="A51" s="178">
        <v>2</v>
      </c>
      <c r="B51" s="180" t="s">
        <v>75</v>
      </c>
      <c r="C51" s="182" t="str">
        <f>IF(OR(C52="",E52=""),"",IF(C52=E52,"△",IF(C52&gt;E52,"○","●")))</f>
        <v>●</v>
      </c>
      <c r="D51" s="183"/>
      <c r="E51" s="184"/>
      <c r="F51" s="182" t="str">
        <f>IF(OR(F52="",H52=""),"",IF(F52=H52,"△",IF(F52&gt;H52,"○","●")))</f>
        <v/>
      </c>
      <c r="G51" s="183"/>
      <c r="H51" s="184"/>
      <c r="I51" s="182" t="str">
        <f>IF(OR(I52="",K52=""),"",IF(I52=K52,"△",IF(I52&gt;K52,"○","●")))</f>
        <v>○</v>
      </c>
      <c r="J51" s="183"/>
      <c r="K51" s="184"/>
      <c r="L51" s="182" t="str">
        <f>IF(OR(L52="",N52=""),"",IF(L52=N52,"△",IF(L52&gt;N52,"○","●")))</f>
        <v>○</v>
      </c>
      <c r="M51" s="183"/>
      <c r="N51" s="184"/>
      <c r="O51" s="182" t="str">
        <f>IF(OR(O52="",Q52=""),"",IF(O52=Q52,"△",IF(O52&gt;Q52,"○","●")))</f>
        <v>○</v>
      </c>
      <c r="P51" s="183"/>
      <c r="Q51" s="184"/>
      <c r="R51" s="185">
        <f>SUM(AC51:AC52)</f>
        <v>9</v>
      </c>
      <c r="S51" s="186"/>
      <c r="T51" s="185">
        <f>AD51</f>
        <v>18</v>
      </c>
      <c r="U51" s="189"/>
      <c r="V51" s="185">
        <f>AD52</f>
        <v>3</v>
      </c>
      <c r="W51" s="189"/>
      <c r="X51" s="185">
        <f>SUM(AD51-AD52)</f>
        <v>15</v>
      </c>
      <c r="Y51" s="189"/>
      <c r="Z51" s="185">
        <v>2</v>
      </c>
      <c r="AA51" s="189"/>
      <c r="AB51" s="177"/>
      <c r="AC51" s="32">
        <f>COUNTIF(C51:Q52,"○")*3</f>
        <v>9</v>
      </c>
      <c r="AD51" s="33">
        <f>SUM(C52+F52+I52+L52+O52)</f>
        <v>18</v>
      </c>
      <c r="AE51" s="15"/>
      <c r="AF51" s="16"/>
      <c r="AG51" s="16"/>
    </row>
    <row r="52" spans="1:35" ht="15" customHeight="1">
      <c r="A52" s="179"/>
      <c r="B52" s="181"/>
      <c r="C52" s="34">
        <v>0</v>
      </c>
      <c r="D52" s="35" t="s">
        <v>43</v>
      </c>
      <c r="E52" s="36">
        <v>1</v>
      </c>
      <c r="F52" s="34"/>
      <c r="G52" s="35"/>
      <c r="H52" s="36"/>
      <c r="I52" s="34">
        <v>3</v>
      </c>
      <c r="J52" s="35" t="s">
        <v>43</v>
      </c>
      <c r="K52" s="36">
        <v>1</v>
      </c>
      <c r="L52" s="34">
        <v>7</v>
      </c>
      <c r="M52" s="35" t="s">
        <v>43</v>
      </c>
      <c r="N52" s="36">
        <v>1</v>
      </c>
      <c r="O52" s="34">
        <v>8</v>
      </c>
      <c r="P52" s="35" t="s">
        <v>43</v>
      </c>
      <c r="Q52" s="36">
        <v>0</v>
      </c>
      <c r="R52" s="187"/>
      <c r="S52" s="188"/>
      <c r="T52" s="190"/>
      <c r="U52" s="191"/>
      <c r="V52" s="190"/>
      <c r="W52" s="191"/>
      <c r="X52" s="190"/>
      <c r="Y52" s="191"/>
      <c r="Z52" s="190"/>
      <c r="AA52" s="191"/>
      <c r="AB52" s="177"/>
      <c r="AC52" s="32">
        <f>COUNTIF(C51:Q52,"△")</f>
        <v>0</v>
      </c>
      <c r="AD52" s="33">
        <f>SUM(E52+H52+K52+N52+Q52)</f>
        <v>3</v>
      </c>
      <c r="AE52" s="15"/>
      <c r="AF52" s="16"/>
      <c r="AG52" s="16"/>
    </row>
    <row r="53" spans="1:35" ht="15" customHeight="1">
      <c r="A53" s="178">
        <v>3</v>
      </c>
      <c r="B53" s="180" t="s">
        <v>18</v>
      </c>
      <c r="C53" s="182" t="str">
        <f>IF(OR(C54="",E54=""),"",IF(C54=E54,"△",IF(C54&gt;E54,"○","●")))</f>
        <v>△</v>
      </c>
      <c r="D53" s="183"/>
      <c r="E53" s="184"/>
      <c r="F53" s="182" t="str">
        <f>IF(OR(F54="",H54=""),"",IF(F54=H54,"△",IF(F54&gt;H54,"○","●")))</f>
        <v>●</v>
      </c>
      <c r="G53" s="183"/>
      <c r="H53" s="184"/>
      <c r="I53" s="182" t="str">
        <f>IF(OR(I54="",K54=""),"",IF(I54=K54,"△",IF(I54&gt;K54,"○","●")))</f>
        <v/>
      </c>
      <c r="J53" s="183"/>
      <c r="K53" s="184"/>
      <c r="L53" s="182" t="str">
        <f>IF(OR(L54="",N54=""),"",IF(L54=N54,"△",IF(L54&gt;N54,"○","●")))</f>
        <v>○</v>
      </c>
      <c r="M53" s="183"/>
      <c r="N53" s="184"/>
      <c r="O53" s="182" t="str">
        <f>IF(OR(O54="",Q54=""),"",IF(O54=Q54,"△",IF(O54&gt;Q54,"○","●")))</f>
        <v>○</v>
      </c>
      <c r="P53" s="183"/>
      <c r="Q53" s="184"/>
      <c r="R53" s="185">
        <f>SUM(AC53:AC54)</f>
        <v>7</v>
      </c>
      <c r="S53" s="186"/>
      <c r="T53" s="185">
        <f>AD53</f>
        <v>16</v>
      </c>
      <c r="U53" s="189"/>
      <c r="V53" s="185">
        <f>AD54</f>
        <v>5</v>
      </c>
      <c r="W53" s="189"/>
      <c r="X53" s="185">
        <f>SUM(AD53-AD54)</f>
        <v>11</v>
      </c>
      <c r="Y53" s="189"/>
      <c r="Z53" s="185">
        <v>3</v>
      </c>
      <c r="AA53" s="189"/>
      <c r="AB53" s="177"/>
      <c r="AC53" s="32">
        <f>COUNTIF(C53:Q54,"○")*3</f>
        <v>6</v>
      </c>
      <c r="AD53" s="33">
        <f>SUM(C54+F54+I54+L54+O54)</f>
        <v>16</v>
      </c>
      <c r="AE53" s="15"/>
      <c r="AF53" s="16"/>
      <c r="AG53" s="16"/>
    </row>
    <row r="54" spans="1:35" ht="15" customHeight="1">
      <c r="A54" s="179"/>
      <c r="B54" s="181"/>
      <c r="C54" s="34">
        <v>1</v>
      </c>
      <c r="D54" s="35" t="s">
        <v>43</v>
      </c>
      <c r="E54" s="36">
        <v>1</v>
      </c>
      <c r="F54" s="34">
        <v>1</v>
      </c>
      <c r="G54" s="35" t="s">
        <v>43</v>
      </c>
      <c r="H54" s="36">
        <v>3</v>
      </c>
      <c r="I54" s="34"/>
      <c r="J54" s="35"/>
      <c r="K54" s="36"/>
      <c r="L54" s="34">
        <v>3</v>
      </c>
      <c r="M54" s="35" t="s">
        <v>43</v>
      </c>
      <c r="N54" s="36">
        <v>1</v>
      </c>
      <c r="O54" s="34">
        <v>11</v>
      </c>
      <c r="P54" s="35" t="s">
        <v>43</v>
      </c>
      <c r="Q54" s="36">
        <v>0</v>
      </c>
      <c r="R54" s="187"/>
      <c r="S54" s="188"/>
      <c r="T54" s="190"/>
      <c r="U54" s="191"/>
      <c r="V54" s="190"/>
      <c r="W54" s="191"/>
      <c r="X54" s="190"/>
      <c r="Y54" s="191"/>
      <c r="Z54" s="190"/>
      <c r="AA54" s="191"/>
      <c r="AB54" s="177"/>
      <c r="AC54" s="32">
        <f>COUNTIF(C53:Q54,"△")</f>
        <v>1</v>
      </c>
      <c r="AD54" s="33">
        <f>SUM(E54+H54+K54+N54+Q54)</f>
        <v>5</v>
      </c>
      <c r="AE54" s="15"/>
      <c r="AF54" s="16"/>
      <c r="AG54" s="16"/>
    </row>
    <row r="55" spans="1:35" ht="15" customHeight="1">
      <c r="A55" s="178">
        <v>4</v>
      </c>
      <c r="B55" s="180" t="s">
        <v>23</v>
      </c>
      <c r="C55" s="182" t="str">
        <f>IF(OR(C56="",E56=""),"",IF(C56=E56,"△",IF(C56&gt;E56,"○","●")))</f>
        <v>●</v>
      </c>
      <c r="D55" s="183"/>
      <c r="E55" s="184"/>
      <c r="F55" s="182" t="str">
        <f>IF(OR(F56="",H56=""),"",IF(F56=H56,"△",IF(F56&gt;H56,"○","●")))</f>
        <v>●</v>
      </c>
      <c r="G55" s="183"/>
      <c r="H55" s="184"/>
      <c r="I55" s="182" t="str">
        <f>IF(OR(I56="",K56=""),"",IF(I56=K56,"△",IF(I56&gt;K56,"○","●")))</f>
        <v>●</v>
      </c>
      <c r="J55" s="183"/>
      <c r="K55" s="184"/>
      <c r="L55" s="182" t="str">
        <f>IF(OR(L56="",N56=""),"",IF(L56=N56,"△",IF(L56&gt;N56,"○","●")))</f>
        <v/>
      </c>
      <c r="M55" s="183"/>
      <c r="N55" s="184"/>
      <c r="O55" s="182" t="str">
        <f>IF(OR(O56="",Q56=""),"",IF(O56=Q56,"△",IF(O56&gt;Q56,"○","●")))</f>
        <v>○</v>
      </c>
      <c r="P55" s="183"/>
      <c r="Q55" s="184"/>
      <c r="R55" s="185">
        <f>SUM(AC55:AC56)</f>
        <v>3</v>
      </c>
      <c r="S55" s="186"/>
      <c r="T55" s="185">
        <f>AD55</f>
        <v>4</v>
      </c>
      <c r="U55" s="189"/>
      <c r="V55" s="185">
        <f>AD56</f>
        <v>15</v>
      </c>
      <c r="W55" s="189"/>
      <c r="X55" s="185">
        <f>SUM(AD55-AD56)</f>
        <v>-11</v>
      </c>
      <c r="Y55" s="189"/>
      <c r="Z55" s="185">
        <v>4</v>
      </c>
      <c r="AA55" s="189"/>
      <c r="AB55" s="177"/>
      <c r="AC55" s="32">
        <f>COUNTIF(C55:Q56,"○")*3</f>
        <v>3</v>
      </c>
      <c r="AD55" s="33">
        <f>SUM(C56+F56+I56+L56+O56)</f>
        <v>4</v>
      </c>
      <c r="AE55" s="15"/>
      <c r="AF55" s="16"/>
      <c r="AG55" s="16"/>
    </row>
    <row r="56" spans="1:35" ht="15" customHeight="1">
      <c r="A56" s="179"/>
      <c r="B56" s="181"/>
      <c r="C56" s="34">
        <v>0</v>
      </c>
      <c r="D56" s="35" t="s">
        <v>43</v>
      </c>
      <c r="E56" s="36">
        <v>5</v>
      </c>
      <c r="F56" s="34">
        <v>1</v>
      </c>
      <c r="G56" s="35" t="s">
        <v>43</v>
      </c>
      <c r="H56" s="36">
        <v>7</v>
      </c>
      <c r="I56" s="34">
        <v>1</v>
      </c>
      <c r="J56" s="35" t="s">
        <v>43</v>
      </c>
      <c r="K56" s="36">
        <v>3</v>
      </c>
      <c r="L56" s="34"/>
      <c r="M56" s="35"/>
      <c r="N56" s="36"/>
      <c r="O56" s="34">
        <v>2</v>
      </c>
      <c r="P56" s="35" t="s">
        <v>43</v>
      </c>
      <c r="Q56" s="36">
        <v>0</v>
      </c>
      <c r="R56" s="187"/>
      <c r="S56" s="188"/>
      <c r="T56" s="190"/>
      <c r="U56" s="191"/>
      <c r="V56" s="190"/>
      <c r="W56" s="191"/>
      <c r="X56" s="190"/>
      <c r="Y56" s="191"/>
      <c r="Z56" s="190"/>
      <c r="AA56" s="191"/>
      <c r="AB56" s="177"/>
      <c r="AC56" s="32">
        <f>COUNTIF(C55:Q56,"△")</f>
        <v>0</v>
      </c>
      <c r="AD56" s="33">
        <f>SUM(E56+H56+K56+N56+Q56)</f>
        <v>15</v>
      </c>
      <c r="AE56" s="15"/>
      <c r="AF56" s="16"/>
      <c r="AG56" s="16"/>
    </row>
    <row r="57" spans="1:35" ht="15" customHeight="1">
      <c r="A57" s="178">
        <v>5</v>
      </c>
      <c r="B57" s="192" t="s">
        <v>28</v>
      </c>
      <c r="C57" s="182" t="str">
        <f>IF(OR(C58="",E58=""),"",IF(C58=E58,"△",IF(C58&gt;E58,"○","●")))</f>
        <v>●</v>
      </c>
      <c r="D57" s="183"/>
      <c r="E57" s="184"/>
      <c r="F57" s="182" t="str">
        <f>IF(OR(F58="",H58=""),"",IF(F58=H58,"△",IF(F58&gt;H58,"○","●")))</f>
        <v>●</v>
      </c>
      <c r="G57" s="183"/>
      <c r="H57" s="184"/>
      <c r="I57" s="182" t="str">
        <f>IF(OR(I58="",K58=""),"",IF(I58=K58,"△",IF(I58&gt;K58,"○","●")))</f>
        <v>●</v>
      </c>
      <c r="J57" s="183"/>
      <c r="K57" s="184"/>
      <c r="L57" s="182" t="str">
        <f>IF(OR(L58="",N58=""),"",IF(L58=N58,"△",IF(L58&gt;N58,"○","●")))</f>
        <v>●</v>
      </c>
      <c r="M57" s="183"/>
      <c r="N57" s="184"/>
      <c r="O57" s="182" t="str">
        <f>IF(OR(O58="",Q58=""),"",IF(O58=Q58,"△",IF(O58&gt;Q58,"○","●")))</f>
        <v/>
      </c>
      <c r="P57" s="183"/>
      <c r="Q57" s="184"/>
      <c r="R57" s="185">
        <f>SUM(AC57:AC58)</f>
        <v>0</v>
      </c>
      <c r="S57" s="186"/>
      <c r="T57" s="185">
        <f>AD57</f>
        <v>0</v>
      </c>
      <c r="U57" s="189"/>
      <c r="V57" s="185">
        <f>AD58</f>
        <v>30</v>
      </c>
      <c r="W57" s="189"/>
      <c r="X57" s="185">
        <f>SUM(AD57-AD58)</f>
        <v>-30</v>
      </c>
      <c r="Y57" s="189"/>
      <c r="Z57" s="185">
        <v>5</v>
      </c>
      <c r="AA57" s="189"/>
      <c r="AB57" s="177"/>
      <c r="AC57" s="32">
        <f>COUNTIF(C57:Q58,"○")*3</f>
        <v>0</v>
      </c>
      <c r="AD57" s="33">
        <f>SUM(C58+F58+I58+L58+O58)</f>
        <v>0</v>
      </c>
      <c r="AE57" s="15"/>
      <c r="AF57" s="16"/>
      <c r="AG57" s="16"/>
    </row>
    <row r="58" spans="1:35" ht="15" customHeight="1">
      <c r="A58" s="179"/>
      <c r="B58" s="193"/>
      <c r="C58" s="34">
        <v>0</v>
      </c>
      <c r="D58" s="35" t="s">
        <v>43</v>
      </c>
      <c r="E58" s="36">
        <v>9</v>
      </c>
      <c r="F58" s="34">
        <v>0</v>
      </c>
      <c r="G58" s="35" t="s">
        <v>43</v>
      </c>
      <c r="H58" s="36">
        <v>8</v>
      </c>
      <c r="I58" s="34">
        <v>0</v>
      </c>
      <c r="J58" s="35" t="s">
        <v>43</v>
      </c>
      <c r="K58" s="36">
        <v>11</v>
      </c>
      <c r="L58" s="34">
        <v>0</v>
      </c>
      <c r="M58" s="35" t="s">
        <v>43</v>
      </c>
      <c r="N58" s="36">
        <v>2</v>
      </c>
      <c r="O58" s="34"/>
      <c r="P58" s="35"/>
      <c r="Q58" s="36"/>
      <c r="R58" s="187"/>
      <c r="S58" s="188"/>
      <c r="T58" s="190"/>
      <c r="U58" s="191"/>
      <c r="V58" s="190"/>
      <c r="W58" s="191"/>
      <c r="X58" s="190"/>
      <c r="Y58" s="191"/>
      <c r="Z58" s="190"/>
      <c r="AA58" s="191"/>
      <c r="AB58" s="177"/>
      <c r="AC58" s="32">
        <f>COUNTIF(C57:Q58,"△")</f>
        <v>0</v>
      </c>
      <c r="AD58" s="33">
        <f>SUM(E58+H58+K58+N58+Q58)</f>
        <v>30</v>
      </c>
      <c r="AE58" s="15"/>
      <c r="AF58" s="16"/>
      <c r="AG58" s="16"/>
    </row>
    <row r="59" spans="1:35" ht="14.25" customHeight="1">
      <c r="AE59" s="28"/>
      <c r="AF59" s="30"/>
      <c r="AG59" s="30"/>
      <c r="AH59" s="30"/>
      <c r="AI59" s="30"/>
    </row>
    <row r="60" spans="1:35" ht="15" customHeight="1">
      <c r="A60" s="94" t="s">
        <v>46</v>
      </c>
      <c r="B60" s="94"/>
      <c r="C60" s="94"/>
      <c r="D60" s="94"/>
      <c r="AB60" s="12"/>
      <c r="AC60" s="12"/>
      <c r="AD60" s="12"/>
      <c r="AE60" s="4"/>
      <c r="AI60" s="31"/>
    </row>
    <row r="61" spans="1:35" ht="12" customHeight="1">
      <c r="A61" s="60"/>
      <c r="B61" s="60" t="s">
        <v>30</v>
      </c>
      <c r="C61" s="246" t="s">
        <v>31</v>
      </c>
      <c r="D61" s="247"/>
      <c r="E61" s="85" t="s">
        <v>32</v>
      </c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85" t="s">
        <v>33</v>
      </c>
      <c r="Q61" s="86"/>
      <c r="R61" s="86"/>
      <c r="S61" s="86"/>
      <c r="T61" s="86"/>
      <c r="U61" s="86"/>
      <c r="V61" s="86"/>
      <c r="W61" s="87"/>
      <c r="X61" s="85" t="s">
        <v>47</v>
      </c>
      <c r="Y61" s="86"/>
      <c r="Z61" s="86"/>
      <c r="AA61" s="86"/>
      <c r="AB61" s="86"/>
      <c r="AC61" s="86"/>
      <c r="AD61" s="87"/>
    </row>
    <row r="62" spans="1:35" ht="15" customHeight="1">
      <c r="A62" s="17">
        <v>1</v>
      </c>
      <c r="B62" s="104">
        <v>44114</v>
      </c>
      <c r="C62" s="250">
        <v>0.375</v>
      </c>
      <c r="D62" s="251"/>
      <c r="E62" s="252" t="s">
        <v>48</v>
      </c>
      <c r="F62" s="253"/>
      <c r="G62" s="253"/>
      <c r="H62" s="254"/>
      <c r="I62" s="37">
        <v>17</v>
      </c>
      <c r="J62" s="38" t="s">
        <v>34</v>
      </c>
      <c r="K62" s="39">
        <v>0</v>
      </c>
      <c r="L62" s="255" t="s">
        <v>49</v>
      </c>
      <c r="M62" s="253"/>
      <c r="N62" s="253"/>
      <c r="O62" s="256"/>
      <c r="P62" s="257" t="s">
        <v>9</v>
      </c>
      <c r="Q62" s="258"/>
      <c r="R62" s="258"/>
      <c r="S62" s="259"/>
      <c r="T62" s="260" t="s">
        <v>24</v>
      </c>
      <c r="U62" s="258"/>
      <c r="V62" s="258"/>
      <c r="W62" s="261"/>
      <c r="X62" s="133" t="s">
        <v>50</v>
      </c>
      <c r="Y62" s="134"/>
      <c r="Z62" s="134"/>
      <c r="AA62" s="134"/>
      <c r="AB62" s="134"/>
      <c r="AC62" s="134"/>
      <c r="AD62" s="135"/>
      <c r="AE62" s="15"/>
      <c r="AF62" s="16"/>
      <c r="AG62" s="16"/>
    </row>
    <row r="63" spans="1:35" ht="15" customHeight="1">
      <c r="A63" s="20">
        <v>2</v>
      </c>
      <c r="B63" s="262"/>
      <c r="C63" s="236">
        <v>0.41666666666666669</v>
      </c>
      <c r="D63" s="237"/>
      <c r="E63" s="238" t="s">
        <v>9</v>
      </c>
      <c r="F63" s="239"/>
      <c r="G63" s="239"/>
      <c r="H63" s="240"/>
      <c r="I63" s="40">
        <v>2</v>
      </c>
      <c r="J63" s="41" t="s">
        <v>34</v>
      </c>
      <c r="K63" s="42">
        <v>0</v>
      </c>
      <c r="L63" s="241" t="s">
        <v>24</v>
      </c>
      <c r="M63" s="239"/>
      <c r="N63" s="239"/>
      <c r="O63" s="242"/>
      <c r="P63" s="248" t="s">
        <v>49</v>
      </c>
      <c r="Q63" s="244"/>
      <c r="R63" s="244"/>
      <c r="S63" s="249"/>
      <c r="T63" s="243" t="s">
        <v>14</v>
      </c>
      <c r="U63" s="244"/>
      <c r="V63" s="244"/>
      <c r="W63" s="245"/>
      <c r="X63" s="136"/>
      <c r="Y63" s="137"/>
      <c r="Z63" s="137"/>
      <c r="AA63" s="137"/>
      <c r="AB63" s="137"/>
      <c r="AC63" s="137"/>
      <c r="AD63" s="138"/>
      <c r="AE63" s="15"/>
      <c r="AF63" s="16"/>
      <c r="AG63" s="16"/>
    </row>
    <row r="64" spans="1:35" ht="15" customHeight="1">
      <c r="A64" s="17">
        <v>3</v>
      </c>
      <c r="B64" s="262"/>
      <c r="C64" s="250">
        <v>0.47916666666666669</v>
      </c>
      <c r="D64" s="251"/>
      <c r="E64" s="252" t="s">
        <v>14</v>
      </c>
      <c r="F64" s="253"/>
      <c r="G64" s="253"/>
      <c r="H64" s="254"/>
      <c r="I64" s="37">
        <v>9</v>
      </c>
      <c r="J64" s="38" t="s">
        <v>34</v>
      </c>
      <c r="K64" s="39">
        <v>0</v>
      </c>
      <c r="L64" s="255" t="s">
        <v>24</v>
      </c>
      <c r="M64" s="253"/>
      <c r="N64" s="253"/>
      <c r="O64" s="256"/>
      <c r="P64" s="257" t="s">
        <v>9</v>
      </c>
      <c r="Q64" s="258"/>
      <c r="R64" s="258"/>
      <c r="S64" s="259"/>
      <c r="T64" s="260" t="s">
        <v>49</v>
      </c>
      <c r="U64" s="258"/>
      <c r="V64" s="258"/>
      <c r="W64" s="261"/>
      <c r="X64" s="136"/>
      <c r="Y64" s="137"/>
      <c r="Z64" s="137"/>
      <c r="AA64" s="137"/>
      <c r="AB64" s="137"/>
      <c r="AC64" s="137"/>
      <c r="AD64" s="138"/>
      <c r="AE64" s="15"/>
      <c r="AF64" s="16"/>
      <c r="AG64" s="16"/>
    </row>
    <row r="65" spans="1:35" ht="15" customHeight="1">
      <c r="A65" s="20">
        <v>4</v>
      </c>
      <c r="B65" s="262"/>
      <c r="C65" s="236">
        <v>0.52083333333333337</v>
      </c>
      <c r="D65" s="237"/>
      <c r="E65" s="238" t="s">
        <v>9</v>
      </c>
      <c r="F65" s="239"/>
      <c r="G65" s="239"/>
      <c r="H65" s="240"/>
      <c r="I65" s="40">
        <v>7</v>
      </c>
      <c r="J65" s="41" t="s">
        <v>34</v>
      </c>
      <c r="K65" s="42">
        <v>0</v>
      </c>
      <c r="L65" s="241" t="s">
        <v>49</v>
      </c>
      <c r="M65" s="239"/>
      <c r="N65" s="239"/>
      <c r="O65" s="242"/>
      <c r="P65" s="248" t="s">
        <v>24</v>
      </c>
      <c r="Q65" s="244"/>
      <c r="R65" s="244"/>
      <c r="S65" s="249"/>
      <c r="T65" s="243" t="s">
        <v>14</v>
      </c>
      <c r="U65" s="244"/>
      <c r="V65" s="244"/>
      <c r="W65" s="245"/>
      <c r="X65" s="136"/>
      <c r="Y65" s="137"/>
      <c r="Z65" s="137"/>
      <c r="AA65" s="137"/>
      <c r="AB65" s="137"/>
      <c r="AC65" s="137"/>
      <c r="AD65" s="138"/>
      <c r="AE65" s="15"/>
      <c r="AF65" s="16"/>
      <c r="AG65" s="16"/>
    </row>
    <row r="66" spans="1:35" ht="15" customHeight="1">
      <c r="A66" s="17">
        <v>5</v>
      </c>
      <c r="B66" s="262"/>
      <c r="C66" s="250">
        <v>0.58333333333333337</v>
      </c>
      <c r="D66" s="251"/>
      <c r="E66" s="252" t="s">
        <v>49</v>
      </c>
      <c r="F66" s="253"/>
      <c r="G66" s="253"/>
      <c r="H66" s="254"/>
      <c r="I66" s="37">
        <v>1</v>
      </c>
      <c r="J66" s="38" t="s">
        <v>34</v>
      </c>
      <c r="K66" s="39">
        <v>18</v>
      </c>
      <c r="L66" s="255" t="s">
        <v>24</v>
      </c>
      <c r="M66" s="253"/>
      <c r="N66" s="253"/>
      <c r="O66" s="256"/>
      <c r="P66" s="257" t="s">
        <v>14</v>
      </c>
      <c r="Q66" s="258"/>
      <c r="R66" s="258"/>
      <c r="S66" s="259"/>
      <c r="T66" s="260" t="s">
        <v>9</v>
      </c>
      <c r="U66" s="258"/>
      <c r="V66" s="258"/>
      <c r="W66" s="261"/>
      <c r="X66" s="136"/>
      <c r="Y66" s="137"/>
      <c r="Z66" s="137"/>
      <c r="AA66" s="137"/>
      <c r="AB66" s="137"/>
      <c r="AC66" s="137"/>
      <c r="AD66" s="138"/>
      <c r="AE66" s="15"/>
      <c r="AF66" s="16"/>
      <c r="AG66" s="16"/>
    </row>
    <row r="67" spans="1:35" ht="15" customHeight="1">
      <c r="A67" s="20">
        <v>6</v>
      </c>
      <c r="B67" s="263"/>
      <c r="C67" s="236">
        <v>0.625</v>
      </c>
      <c r="D67" s="237"/>
      <c r="E67" s="238" t="s">
        <v>9</v>
      </c>
      <c r="F67" s="239"/>
      <c r="G67" s="239"/>
      <c r="H67" s="240"/>
      <c r="I67" s="40">
        <v>0</v>
      </c>
      <c r="J67" s="41" t="s">
        <v>34</v>
      </c>
      <c r="K67" s="42">
        <v>0</v>
      </c>
      <c r="L67" s="241" t="s">
        <v>14</v>
      </c>
      <c r="M67" s="239"/>
      <c r="N67" s="239"/>
      <c r="O67" s="242"/>
      <c r="P67" s="248" t="s">
        <v>49</v>
      </c>
      <c r="Q67" s="244"/>
      <c r="R67" s="244"/>
      <c r="S67" s="249"/>
      <c r="T67" s="243" t="s">
        <v>24</v>
      </c>
      <c r="U67" s="244"/>
      <c r="V67" s="244"/>
      <c r="W67" s="245"/>
      <c r="X67" s="264"/>
      <c r="Y67" s="265"/>
      <c r="Z67" s="265"/>
      <c r="AA67" s="265"/>
      <c r="AB67" s="265"/>
      <c r="AC67" s="265"/>
      <c r="AD67" s="266"/>
      <c r="AE67" s="15"/>
      <c r="AF67" s="16"/>
      <c r="AG67" s="16"/>
    </row>
    <row r="68" spans="1:35" ht="7.5" customHeight="1">
      <c r="A68" s="62"/>
      <c r="B68" s="62"/>
      <c r="C68" s="28"/>
      <c r="D68" s="28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29"/>
      <c r="Q68" s="29"/>
      <c r="R68" s="29"/>
      <c r="S68" s="29"/>
      <c r="T68" s="29"/>
      <c r="U68" s="29"/>
      <c r="V68" s="29"/>
      <c r="W68" s="62"/>
      <c r="X68" s="62"/>
      <c r="Y68" s="62"/>
      <c r="AB68" s="61"/>
      <c r="AC68" s="61"/>
      <c r="AD68" s="28"/>
      <c r="AE68" s="28"/>
      <c r="AF68" s="61"/>
      <c r="AG68" s="61"/>
      <c r="AH68" s="61"/>
      <c r="AI68" s="61"/>
    </row>
    <row r="69" spans="1:35" ht="15" customHeight="1">
      <c r="A69" s="268" t="s">
        <v>37</v>
      </c>
      <c r="B69" s="269"/>
      <c r="C69" s="162" t="str">
        <f>B70</f>
        <v>FC.FRESCA</v>
      </c>
      <c r="D69" s="163"/>
      <c r="E69" s="164"/>
      <c r="F69" s="162" t="str">
        <f>B72</f>
        <v>アバンツアーレ</v>
      </c>
      <c r="G69" s="163"/>
      <c r="H69" s="164"/>
      <c r="I69" s="162" t="str">
        <f>B74</f>
        <v>エナブル</v>
      </c>
      <c r="J69" s="163"/>
      <c r="K69" s="164"/>
      <c r="L69" s="162" t="str">
        <f>B76</f>
        <v>エスペランサ</v>
      </c>
      <c r="M69" s="163"/>
      <c r="N69" s="164"/>
      <c r="O69" s="85" t="s">
        <v>38</v>
      </c>
      <c r="P69" s="87"/>
      <c r="Q69" s="85" t="s">
        <v>39</v>
      </c>
      <c r="R69" s="87"/>
      <c r="S69" s="85" t="s">
        <v>40</v>
      </c>
      <c r="T69" s="87"/>
      <c r="U69" s="85" t="s">
        <v>41</v>
      </c>
      <c r="V69" s="87"/>
      <c r="W69" s="85" t="s">
        <v>42</v>
      </c>
      <c r="X69" s="87"/>
      <c r="AA69" s="2"/>
      <c r="AC69" s="43"/>
      <c r="AD69" s="44"/>
      <c r="AE69" s="15"/>
      <c r="AF69" s="16"/>
      <c r="AG69" s="16"/>
    </row>
    <row r="70" spans="1:35" ht="15" customHeight="1">
      <c r="A70" s="178">
        <v>1</v>
      </c>
      <c r="B70" s="267" t="s">
        <v>9</v>
      </c>
      <c r="C70" s="182" t="str">
        <f>IF(OR(C71="",E71=""),"",IF(C71=E71,"△",IF(C71&gt;E71,"○","●")))</f>
        <v/>
      </c>
      <c r="D70" s="183"/>
      <c r="E70" s="184"/>
      <c r="F70" s="182" t="str">
        <f>IF(OR(F71="",H71=""),"",IF(F71=H71,"△",IF(F71&gt;H71,"○","●")))</f>
        <v>△</v>
      </c>
      <c r="G70" s="183"/>
      <c r="H70" s="184"/>
      <c r="I70" s="182" t="str">
        <f>IF(OR(I71="",K71=""),"",IF(I71=K71,"△",IF(I71&gt;K71,"○","●")))</f>
        <v>○</v>
      </c>
      <c r="J70" s="183"/>
      <c r="K70" s="184"/>
      <c r="L70" s="182" t="str">
        <f>IF(OR(L71="",N71=""),"",IF(L71=N71,"△",IF(L71&gt;N71,"○","●")))</f>
        <v>○</v>
      </c>
      <c r="M70" s="183"/>
      <c r="N70" s="184"/>
      <c r="O70" s="185">
        <f>SUM(Z70:Z71)</f>
        <v>7</v>
      </c>
      <c r="P70" s="189"/>
      <c r="Q70" s="185">
        <f>AA70</f>
        <v>9</v>
      </c>
      <c r="R70" s="189"/>
      <c r="S70" s="185">
        <f>AA71</f>
        <v>0</v>
      </c>
      <c r="T70" s="189"/>
      <c r="U70" s="185">
        <f>SUM(AA70-AA71)</f>
        <v>9</v>
      </c>
      <c r="V70" s="189"/>
      <c r="W70" s="185">
        <v>2</v>
      </c>
      <c r="X70" s="189"/>
      <c r="Z70" s="32">
        <f>COUNTIF(C70:N71,"○")*3</f>
        <v>6</v>
      </c>
      <c r="AA70" s="33">
        <f>SUM(C71+F71+I71+L71)</f>
        <v>9</v>
      </c>
      <c r="AE70" s="45"/>
      <c r="AF70" s="45"/>
      <c r="AG70" s="16"/>
    </row>
    <row r="71" spans="1:35" ht="15" customHeight="1">
      <c r="A71" s="179"/>
      <c r="B71" s="193"/>
      <c r="C71" s="34"/>
      <c r="D71" s="35"/>
      <c r="E71" s="36"/>
      <c r="F71" s="34">
        <v>0</v>
      </c>
      <c r="G71" s="35" t="s">
        <v>43</v>
      </c>
      <c r="H71" s="36">
        <v>0</v>
      </c>
      <c r="I71" s="34">
        <v>7</v>
      </c>
      <c r="J71" s="35" t="s">
        <v>43</v>
      </c>
      <c r="K71" s="36">
        <v>0</v>
      </c>
      <c r="L71" s="34">
        <v>2</v>
      </c>
      <c r="M71" s="35" t="s">
        <v>43</v>
      </c>
      <c r="N71" s="36">
        <v>0</v>
      </c>
      <c r="O71" s="190"/>
      <c r="P71" s="191"/>
      <c r="Q71" s="190"/>
      <c r="R71" s="191"/>
      <c r="S71" s="190"/>
      <c r="T71" s="191"/>
      <c r="U71" s="190"/>
      <c r="V71" s="191"/>
      <c r="W71" s="190"/>
      <c r="X71" s="191"/>
      <c r="Z71" s="32">
        <f>COUNTIF(C70:N71,"△")</f>
        <v>1</v>
      </c>
      <c r="AA71" s="33">
        <f>SUM(E71+H71+K71+N71)</f>
        <v>0</v>
      </c>
      <c r="AE71" s="26"/>
      <c r="AF71" s="26"/>
      <c r="AG71" s="16"/>
    </row>
    <row r="72" spans="1:35" ht="15" customHeight="1">
      <c r="A72" s="178">
        <v>2</v>
      </c>
      <c r="B72" s="180" t="s">
        <v>14</v>
      </c>
      <c r="C72" s="182" t="str">
        <f>IF(OR(C73="",E73=""),"",IF(C73=E73,"△",IF(C73&gt;E73,"○","●")))</f>
        <v>△</v>
      </c>
      <c r="D72" s="183"/>
      <c r="E72" s="184"/>
      <c r="F72" s="182" t="str">
        <f>IF(OR(F73="",H73=""),"",IF(F73=H73,"△",IF(F73&gt;H73,"○","●")))</f>
        <v/>
      </c>
      <c r="G72" s="183"/>
      <c r="H72" s="184"/>
      <c r="I72" s="182" t="str">
        <f>IF(OR(I73="",K73=""),"",IF(I73=K73,"△",IF(I73&gt;K73,"○","●")))</f>
        <v>○</v>
      </c>
      <c r="J72" s="183"/>
      <c r="K72" s="184"/>
      <c r="L72" s="182" t="str">
        <f>IF(OR(L73="",N73=""),"",IF(L73=N73,"△",IF(L73&gt;N73,"○","●")))</f>
        <v>○</v>
      </c>
      <c r="M72" s="183"/>
      <c r="N72" s="184"/>
      <c r="O72" s="185">
        <f>SUM(Z72:Z73)</f>
        <v>7</v>
      </c>
      <c r="P72" s="189"/>
      <c r="Q72" s="185">
        <f>AA72</f>
        <v>26</v>
      </c>
      <c r="R72" s="189"/>
      <c r="S72" s="185">
        <f>AA73</f>
        <v>0</v>
      </c>
      <c r="T72" s="189"/>
      <c r="U72" s="185">
        <f>SUM(AA72-AA73)</f>
        <v>26</v>
      </c>
      <c r="V72" s="189"/>
      <c r="W72" s="185">
        <v>1</v>
      </c>
      <c r="X72" s="189"/>
      <c r="Z72" s="32">
        <f>COUNTIF(C72:N73,"○")*3</f>
        <v>6</v>
      </c>
      <c r="AA72" s="33">
        <f>SUM(C73+F73+I73+L73)</f>
        <v>26</v>
      </c>
      <c r="AE72" s="26"/>
      <c r="AF72" s="26"/>
      <c r="AG72" s="16"/>
    </row>
    <row r="73" spans="1:35" ht="15" customHeight="1">
      <c r="A73" s="179"/>
      <c r="B73" s="181"/>
      <c r="C73" s="34">
        <v>0</v>
      </c>
      <c r="D73" s="35" t="s">
        <v>43</v>
      </c>
      <c r="E73" s="36">
        <v>0</v>
      </c>
      <c r="F73" s="34"/>
      <c r="G73" s="35"/>
      <c r="H73" s="36"/>
      <c r="I73" s="34">
        <v>17</v>
      </c>
      <c r="J73" s="35" t="s">
        <v>43</v>
      </c>
      <c r="K73" s="36">
        <v>0</v>
      </c>
      <c r="L73" s="34">
        <v>9</v>
      </c>
      <c r="M73" s="35" t="s">
        <v>43</v>
      </c>
      <c r="N73" s="36">
        <v>0</v>
      </c>
      <c r="O73" s="190"/>
      <c r="P73" s="191"/>
      <c r="Q73" s="190"/>
      <c r="R73" s="191"/>
      <c r="S73" s="190"/>
      <c r="T73" s="191"/>
      <c r="U73" s="190"/>
      <c r="V73" s="191"/>
      <c r="W73" s="190"/>
      <c r="X73" s="191"/>
      <c r="Z73" s="32">
        <f>COUNTIF(C72:N73,"△")</f>
        <v>1</v>
      </c>
      <c r="AA73" s="33">
        <f>SUM(E73+H73+K73+N73)</f>
        <v>0</v>
      </c>
      <c r="AE73" s="26"/>
      <c r="AF73" s="26"/>
      <c r="AG73" s="16"/>
    </row>
    <row r="74" spans="1:35" ht="15" customHeight="1">
      <c r="A74" s="178">
        <v>3</v>
      </c>
      <c r="B74" s="180" t="s">
        <v>49</v>
      </c>
      <c r="C74" s="182" t="str">
        <f>IF(OR(C75="",E75=""),"",IF(C75=E75,"△",IF(C75&gt;E75,"○","●")))</f>
        <v>●</v>
      </c>
      <c r="D74" s="183"/>
      <c r="E74" s="184"/>
      <c r="F74" s="182" t="str">
        <f>IF(OR(F75="",H75=""),"",IF(F75=H75,"△",IF(F75&gt;H75,"○","●")))</f>
        <v>●</v>
      </c>
      <c r="G74" s="183"/>
      <c r="H74" s="184"/>
      <c r="I74" s="182" t="str">
        <f>IF(OR(I75="",K75=""),"",IF(I75=K75,"△",IF(I75&gt;K75,"○","●")))</f>
        <v/>
      </c>
      <c r="J74" s="183"/>
      <c r="K74" s="184"/>
      <c r="L74" s="182" t="str">
        <f>IF(OR(L75="",N75=""),"",IF(L75=N75,"△",IF(L75&gt;N75,"○","●")))</f>
        <v>●</v>
      </c>
      <c r="M74" s="183"/>
      <c r="N74" s="184"/>
      <c r="O74" s="185">
        <f>SUM(Z74:Z75)</f>
        <v>0</v>
      </c>
      <c r="P74" s="189"/>
      <c r="Q74" s="185">
        <f>AA74</f>
        <v>1</v>
      </c>
      <c r="R74" s="189"/>
      <c r="S74" s="185">
        <f>AA75</f>
        <v>42</v>
      </c>
      <c r="T74" s="189"/>
      <c r="U74" s="185">
        <f>SUM(AA74-AA75)</f>
        <v>-41</v>
      </c>
      <c r="V74" s="189"/>
      <c r="W74" s="185">
        <v>4</v>
      </c>
      <c r="X74" s="189"/>
      <c r="Z74" s="32">
        <f>COUNTIF(C74:N75,"○")*3</f>
        <v>0</v>
      </c>
      <c r="AA74" s="33">
        <f>SUM(C75+F75+I75+L75)</f>
        <v>1</v>
      </c>
      <c r="AE74" s="26"/>
      <c r="AF74" s="26"/>
      <c r="AG74" s="16"/>
    </row>
    <row r="75" spans="1:35" ht="15" customHeight="1">
      <c r="A75" s="179"/>
      <c r="B75" s="181"/>
      <c r="C75" s="34">
        <v>0</v>
      </c>
      <c r="D75" s="35" t="s">
        <v>43</v>
      </c>
      <c r="E75" s="36">
        <v>7</v>
      </c>
      <c r="F75" s="34">
        <v>0</v>
      </c>
      <c r="G75" s="35" t="s">
        <v>43</v>
      </c>
      <c r="H75" s="36">
        <v>17</v>
      </c>
      <c r="I75" s="34"/>
      <c r="J75" s="35"/>
      <c r="K75" s="36"/>
      <c r="L75" s="34">
        <v>1</v>
      </c>
      <c r="M75" s="35" t="s">
        <v>43</v>
      </c>
      <c r="N75" s="36">
        <v>18</v>
      </c>
      <c r="O75" s="190"/>
      <c r="P75" s="191"/>
      <c r="Q75" s="190"/>
      <c r="R75" s="191"/>
      <c r="S75" s="190"/>
      <c r="T75" s="191"/>
      <c r="U75" s="190"/>
      <c r="V75" s="191"/>
      <c r="W75" s="190"/>
      <c r="X75" s="191"/>
      <c r="Z75" s="32">
        <f>COUNTIF(C74:N75,"△")</f>
        <v>0</v>
      </c>
      <c r="AA75" s="33">
        <f>SUM(E75+H75+K75+N75)</f>
        <v>42</v>
      </c>
      <c r="AE75" s="26"/>
      <c r="AF75" s="26"/>
      <c r="AG75" s="16"/>
    </row>
    <row r="76" spans="1:35" ht="15" customHeight="1">
      <c r="A76" s="178">
        <v>4</v>
      </c>
      <c r="B76" s="180" t="s">
        <v>24</v>
      </c>
      <c r="C76" s="182" t="str">
        <f>IF(OR(C77="",E77=""),"",IF(C77=E77,"△",IF(C77&gt;E77,"○","●")))</f>
        <v>●</v>
      </c>
      <c r="D76" s="183"/>
      <c r="E76" s="184"/>
      <c r="F76" s="182" t="str">
        <f>IF(OR(F77="",H77=""),"",IF(F77=H77,"△",IF(F77&gt;H77,"○","●")))</f>
        <v>●</v>
      </c>
      <c r="G76" s="183"/>
      <c r="H76" s="184"/>
      <c r="I76" s="182" t="str">
        <f>IF(OR(I77="",K77=""),"",IF(I77=K77,"△",IF(I77&gt;K77,"○","●")))</f>
        <v>○</v>
      </c>
      <c r="J76" s="183"/>
      <c r="K76" s="184"/>
      <c r="L76" s="182" t="str">
        <f>IF(OR(L77="",N77=""),"",IF(L77=N77,"△",IF(L77&gt;N77,"○","●")))</f>
        <v/>
      </c>
      <c r="M76" s="183"/>
      <c r="N76" s="184"/>
      <c r="O76" s="185">
        <f>SUM(Z76:Z77)</f>
        <v>3</v>
      </c>
      <c r="P76" s="189"/>
      <c r="Q76" s="185">
        <f>AA76</f>
        <v>18</v>
      </c>
      <c r="R76" s="189"/>
      <c r="S76" s="185">
        <f>AA77</f>
        <v>12</v>
      </c>
      <c r="T76" s="189"/>
      <c r="U76" s="185">
        <f>SUM(AA76-AA77)</f>
        <v>6</v>
      </c>
      <c r="V76" s="189"/>
      <c r="W76" s="185">
        <v>3</v>
      </c>
      <c r="X76" s="189"/>
      <c r="Z76" s="32">
        <f>COUNTIF(C76:N77,"○")*3</f>
        <v>3</v>
      </c>
      <c r="AA76" s="33">
        <f>SUM(C77+F77+I77+L77)</f>
        <v>18</v>
      </c>
      <c r="AE76" s="26"/>
      <c r="AF76" s="26"/>
      <c r="AG76" s="16"/>
    </row>
    <row r="77" spans="1:35" ht="15" customHeight="1">
      <c r="A77" s="179"/>
      <c r="B77" s="181"/>
      <c r="C77" s="34">
        <v>0</v>
      </c>
      <c r="D77" s="35" t="s">
        <v>43</v>
      </c>
      <c r="E77" s="36">
        <v>2</v>
      </c>
      <c r="F77" s="34">
        <v>0</v>
      </c>
      <c r="G77" s="35" t="s">
        <v>43</v>
      </c>
      <c r="H77" s="36">
        <v>9</v>
      </c>
      <c r="I77" s="34">
        <v>18</v>
      </c>
      <c r="J77" s="35" t="s">
        <v>43</v>
      </c>
      <c r="K77" s="36">
        <v>1</v>
      </c>
      <c r="L77" s="34"/>
      <c r="M77" s="35"/>
      <c r="N77" s="36"/>
      <c r="O77" s="190"/>
      <c r="P77" s="191"/>
      <c r="Q77" s="190"/>
      <c r="R77" s="191"/>
      <c r="S77" s="190"/>
      <c r="T77" s="191"/>
      <c r="U77" s="190"/>
      <c r="V77" s="191"/>
      <c r="W77" s="190"/>
      <c r="X77" s="191"/>
      <c r="Z77" s="32">
        <f>COUNTIF(C76:N77,"△")</f>
        <v>0</v>
      </c>
      <c r="AA77" s="33">
        <f>SUM(E77+H77+K77+N77)</f>
        <v>12</v>
      </c>
      <c r="AE77" s="26"/>
      <c r="AF77" s="26"/>
      <c r="AG77" s="16"/>
    </row>
    <row r="78" spans="1:35" ht="14.25" customHeight="1">
      <c r="AE78" s="28"/>
      <c r="AF78" s="30"/>
      <c r="AG78" s="30"/>
      <c r="AH78" s="30"/>
      <c r="AI78" s="30"/>
    </row>
    <row r="79" spans="1:35" ht="15" customHeight="1">
      <c r="A79" s="94" t="s">
        <v>66</v>
      </c>
      <c r="B79" s="94"/>
      <c r="C79" s="94"/>
      <c r="D79" s="94"/>
      <c r="AB79" s="12"/>
      <c r="AC79" s="12"/>
      <c r="AD79" s="12"/>
    </row>
    <row r="80" spans="1:35" ht="12" customHeight="1">
      <c r="A80" s="14"/>
      <c r="B80" s="14" t="s">
        <v>30</v>
      </c>
      <c r="C80" s="95" t="s">
        <v>31</v>
      </c>
      <c r="D80" s="198"/>
      <c r="E80" s="199" t="s">
        <v>32</v>
      </c>
      <c r="F80" s="97"/>
      <c r="G80" s="97"/>
      <c r="H80" s="97"/>
      <c r="I80" s="97"/>
      <c r="J80" s="97"/>
      <c r="K80" s="97"/>
      <c r="L80" s="97"/>
      <c r="M80" s="97"/>
      <c r="N80" s="97"/>
      <c r="O80" s="98"/>
      <c r="P80" s="99" t="s">
        <v>33</v>
      </c>
      <c r="Q80" s="99"/>
      <c r="R80" s="99"/>
      <c r="S80" s="99"/>
      <c r="T80" s="99"/>
      <c r="U80" s="99"/>
      <c r="V80" s="99"/>
      <c r="W80" s="99"/>
      <c r="X80" s="99" t="s">
        <v>67</v>
      </c>
      <c r="Y80" s="99"/>
      <c r="Z80" s="99"/>
      <c r="AA80" s="99"/>
      <c r="AB80" s="99"/>
      <c r="AC80" s="99"/>
      <c r="AD80" s="99"/>
    </row>
    <row r="81" spans="1:35" ht="15" customHeight="1">
      <c r="A81" s="17">
        <v>1</v>
      </c>
      <c r="B81" s="104">
        <v>44108</v>
      </c>
      <c r="C81" s="250">
        <v>0.41666666666666669</v>
      </c>
      <c r="D81" s="251"/>
      <c r="E81" s="252" t="s">
        <v>68</v>
      </c>
      <c r="F81" s="253"/>
      <c r="G81" s="253"/>
      <c r="H81" s="254"/>
      <c r="I81" s="37">
        <v>1</v>
      </c>
      <c r="J81" s="38" t="s">
        <v>63</v>
      </c>
      <c r="K81" s="39">
        <v>2</v>
      </c>
      <c r="L81" s="255" t="s">
        <v>69</v>
      </c>
      <c r="M81" s="253"/>
      <c r="N81" s="253"/>
      <c r="O81" s="256"/>
      <c r="P81" s="257" t="s">
        <v>10</v>
      </c>
      <c r="Q81" s="258"/>
      <c r="R81" s="258"/>
      <c r="S81" s="259"/>
      <c r="T81" s="260" t="s">
        <v>70</v>
      </c>
      <c r="U81" s="258"/>
      <c r="V81" s="258"/>
      <c r="W81" s="261"/>
      <c r="X81" s="133" t="s">
        <v>51</v>
      </c>
      <c r="Y81" s="134"/>
      <c r="Z81" s="134"/>
      <c r="AA81" s="134"/>
      <c r="AB81" s="134"/>
      <c r="AC81" s="134"/>
      <c r="AD81" s="135"/>
      <c r="AE81" s="15"/>
      <c r="AF81" s="16"/>
      <c r="AG81" s="16"/>
    </row>
    <row r="82" spans="1:35" ht="15" customHeight="1">
      <c r="A82" s="20">
        <v>2</v>
      </c>
      <c r="B82" s="105"/>
      <c r="C82" s="236">
        <v>0.45833333333333331</v>
      </c>
      <c r="D82" s="237"/>
      <c r="E82" s="238" t="s">
        <v>10</v>
      </c>
      <c r="F82" s="239"/>
      <c r="G82" s="239"/>
      <c r="H82" s="240"/>
      <c r="I82" s="40">
        <v>1</v>
      </c>
      <c r="J82" s="41" t="s">
        <v>63</v>
      </c>
      <c r="K82" s="42">
        <v>0</v>
      </c>
      <c r="L82" s="241" t="s">
        <v>70</v>
      </c>
      <c r="M82" s="239"/>
      <c r="N82" s="239"/>
      <c r="O82" s="242"/>
      <c r="P82" s="248" t="s">
        <v>68</v>
      </c>
      <c r="Q82" s="244"/>
      <c r="R82" s="244"/>
      <c r="S82" s="249"/>
      <c r="T82" s="243" t="s">
        <v>69</v>
      </c>
      <c r="U82" s="244"/>
      <c r="V82" s="244"/>
      <c r="W82" s="245"/>
      <c r="X82" s="136"/>
      <c r="Y82" s="137"/>
      <c r="Z82" s="137"/>
      <c r="AA82" s="137"/>
      <c r="AB82" s="137"/>
      <c r="AC82" s="137"/>
      <c r="AD82" s="138"/>
      <c r="AE82" s="15"/>
      <c r="AF82" s="16"/>
      <c r="AG82" s="16"/>
    </row>
    <row r="83" spans="1:35" ht="15" customHeight="1">
      <c r="A83" s="17">
        <v>3</v>
      </c>
      <c r="B83" s="105"/>
      <c r="C83" s="272">
        <v>0.51041666666666663</v>
      </c>
      <c r="D83" s="273"/>
      <c r="E83" s="252" t="s">
        <v>68</v>
      </c>
      <c r="F83" s="253"/>
      <c r="G83" s="253"/>
      <c r="H83" s="254"/>
      <c r="I83" s="37">
        <v>0</v>
      </c>
      <c r="J83" s="38" t="s">
        <v>63</v>
      </c>
      <c r="K83" s="39">
        <v>1</v>
      </c>
      <c r="L83" s="255" t="s">
        <v>70</v>
      </c>
      <c r="M83" s="253"/>
      <c r="N83" s="253"/>
      <c r="O83" s="256"/>
      <c r="P83" s="257" t="s">
        <v>69</v>
      </c>
      <c r="Q83" s="258"/>
      <c r="R83" s="258"/>
      <c r="S83" s="259"/>
      <c r="T83" s="260" t="s">
        <v>10</v>
      </c>
      <c r="U83" s="258"/>
      <c r="V83" s="258"/>
      <c r="W83" s="261"/>
      <c r="X83" s="139"/>
      <c r="Y83" s="140"/>
      <c r="Z83" s="140"/>
      <c r="AA83" s="140"/>
      <c r="AB83" s="140"/>
      <c r="AC83" s="140"/>
      <c r="AD83" s="141"/>
      <c r="AE83" s="15"/>
      <c r="AF83" s="16"/>
      <c r="AG83" s="16"/>
    </row>
    <row r="84" spans="1:35" ht="15" customHeight="1">
      <c r="A84" s="20">
        <v>4</v>
      </c>
      <c r="B84" s="105"/>
      <c r="C84" s="270">
        <v>0.55208333333333337</v>
      </c>
      <c r="D84" s="271"/>
      <c r="E84" s="238" t="s">
        <v>69</v>
      </c>
      <c r="F84" s="239"/>
      <c r="G84" s="239"/>
      <c r="H84" s="240"/>
      <c r="I84" s="40">
        <v>1</v>
      </c>
      <c r="J84" s="41" t="s">
        <v>63</v>
      </c>
      <c r="K84" s="42">
        <v>2</v>
      </c>
      <c r="L84" s="241" t="s">
        <v>10</v>
      </c>
      <c r="M84" s="239"/>
      <c r="N84" s="239"/>
      <c r="O84" s="242"/>
      <c r="P84" s="248" t="s">
        <v>70</v>
      </c>
      <c r="Q84" s="244"/>
      <c r="R84" s="244"/>
      <c r="S84" s="249"/>
      <c r="T84" s="243" t="s">
        <v>68</v>
      </c>
      <c r="U84" s="244"/>
      <c r="V84" s="244"/>
      <c r="W84" s="245"/>
      <c r="X84" s="139"/>
      <c r="Y84" s="140"/>
      <c r="Z84" s="140"/>
      <c r="AA84" s="140"/>
      <c r="AB84" s="140"/>
      <c r="AC84" s="140"/>
      <c r="AD84" s="141"/>
      <c r="AE84" s="15"/>
      <c r="AF84" s="16"/>
      <c r="AG84" s="16"/>
    </row>
    <row r="85" spans="1:35" ht="15" customHeight="1">
      <c r="A85" s="17">
        <v>5</v>
      </c>
      <c r="B85" s="105"/>
      <c r="C85" s="272">
        <v>0.60416666666666663</v>
      </c>
      <c r="D85" s="273"/>
      <c r="E85" s="252" t="s">
        <v>68</v>
      </c>
      <c r="F85" s="253"/>
      <c r="G85" s="253"/>
      <c r="H85" s="254"/>
      <c r="I85" s="37">
        <v>0</v>
      </c>
      <c r="J85" s="38" t="s">
        <v>63</v>
      </c>
      <c r="K85" s="39">
        <v>2</v>
      </c>
      <c r="L85" s="255" t="s">
        <v>10</v>
      </c>
      <c r="M85" s="253"/>
      <c r="N85" s="253"/>
      <c r="O85" s="256"/>
      <c r="P85" s="257" t="s">
        <v>70</v>
      </c>
      <c r="Q85" s="258"/>
      <c r="R85" s="258"/>
      <c r="S85" s="259"/>
      <c r="T85" s="260" t="s">
        <v>69</v>
      </c>
      <c r="U85" s="258"/>
      <c r="V85" s="258"/>
      <c r="W85" s="261"/>
      <c r="X85" s="139"/>
      <c r="Y85" s="140"/>
      <c r="Z85" s="140"/>
      <c r="AA85" s="140"/>
      <c r="AB85" s="140"/>
      <c r="AC85" s="140"/>
      <c r="AD85" s="141"/>
      <c r="AE85" s="15"/>
      <c r="AF85" s="16"/>
      <c r="AG85" s="16"/>
    </row>
    <row r="86" spans="1:35" ht="15" customHeight="1">
      <c r="A86" s="20">
        <v>6</v>
      </c>
      <c r="B86" s="106"/>
      <c r="C86" s="270">
        <v>0.64583333333333337</v>
      </c>
      <c r="D86" s="271"/>
      <c r="E86" s="238" t="s">
        <v>70</v>
      </c>
      <c r="F86" s="239"/>
      <c r="G86" s="239"/>
      <c r="H86" s="239"/>
      <c r="I86" s="40">
        <v>2</v>
      </c>
      <c r="J86" s="41" t="s">
        <v>63</v>
      </c>
      <c r="K86" s="42">
        <v>2</v>
      </c>
      <c r="L86" s="241" t="s">
        <v>69</v>
      </c>
      <c r="M86" s="239"/>
      <c r="N86" s="239"/>
      <c r="O86" s="242"/>
      <c r="P86" s="248" t="s">
        <v>68</v>
      </c>
      <c r="Q86" s="244"/>
      <c r="R86" s="244"/>
      <c r="S86" s="249"/>
      <c r="T86" s="243" t="s">
        <v>10</v>
      </c>
      <c r="U86" s="244"/>
      <c r="V86" s="244"/>
      <c r="W86" s="245"/>
      <c r="X86" s="142"/>
      <c r="Y86" s="143"/>
      <c r="Z86" s="143"/>
      <c r="AA86" s="143"/>
      <c r="AB86" s="143"/>
      <c r="AC86" s="143"/>
      <c r="AD86" s="144"/>
      <c r="AE86" s="15"/>
      <c r="AF86" s="16"/>
      <c r="AG86" s="16"/>
    </row>
    <row r="87" spans="1:35" ht="7.5" customHeight="1">
      <c r="A87" s="11"/>
      <c r="B87" s="11"/>
      <c r="C87" s="28"/>
      <c r="D87" s="28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9"/>
      <c r="Q87" s="29"/>
      <c r="R87" s="29"/>
      <c r="S87" s="29"/>
      <c r="T87" s="29"/>
      <c r="U87" s="29"/>
      <c r="V87" s="29"/>
      <c r="W87" s="11"/>
      <c r="X87" s="11"/>
      <c r="Y87" s="11"/>
      <c r="AB87" s="30"/>
      <c r="AC87" s="30"/>
      <c r="AD87" s="28"/>
      <c r="AE87" s="28"/>
      <c r="AF87" s="30"/>
      <c r="AG87" s="30"/>
      <c r="AH87" s="30"/>
      <c r="AI87" s="30"/>
    </row>
    <row r="88" spans="1:35" ht="15" customHeight="1">
      <c r="A88" s="160" t="s">
        <v>37</v>
      </c>
      <c r="B88" s="161"/>
      <c r="C88" s="162" t="str">
        <f>B89</f>
        <v>塩釜FC</v>
      </c>
      <c r="D88" s="163"/>
      <c r="E88" s="164"/>
      <c r="F88" s="162" t="str">
        <f>B91</f>
        <v>AOBA</v>
      </c>
      <c r="G88" s="163"/>
      <c r="H88" s="164"/>
      <c r="I88" s="162" t="str">
        <f>B93</f>
        <v>YMCA</v>
      </c>
      <c r="J88" s="163"/>
      <c r="K88" s="164"/>
      <c r="L88" s="162" t="str">
        <f>B95</f>
        <v>DUOパーク</v>
      </c>
      <c r="M88" s="163"/>
      <c r="N88" s="164"/>
      <c r="O88" s="85" t="s">
        <v>38</v>
      </c>
      <c r="P88" s="171"/>
      <c r="Q88" s="90" t="s">
        <v>39</v>
      </c>
      <c r="R88" s="90"/>
      <c r="S88" s="90" t="s">
        <v>40</v>
      </c>
      <c r="T88" s="90"/>
      <c r="U88" s="85" t="s">
        <v>41</v>
      </c>
      <c r="V88" s="87"/>
      <c r="W88" s="85" t="s">
        <v>42</v>
      </c>
      <c r="X88" s="87"/>
      <c r="AA88" s="2"/>
      <c r="AC88" s="43"/>
      <c r="AD88" s="44"/>
      <c r="AE88" s="15"/>
      <c r="AF88" s="16"/>
      <c r="AG88" s="16"/>
    </row>
    <row r="89" spans="1:35" ht="15" customHeight="1">
      <c r="A89" s="178">
        <v>1</v>
      </c>
      <c r="B89" s="267" t="s">
        <v>10</v>
      </c>
      <c r="C89" s="182" t="str">
        <f>IF(OR(C90="",E90=""),"",IF(C90=E90,"△",IF(C90&gt;E90,"○","●")))</f>
        <v/>
      </c>
      <c r="D89" s="183"/>
      <c r="E89" s="184"/>
      <c r="F89" s="182" t="str">
        <f>IF(OR(F90="",H90=""),"",IF(F90=H90,"△",IF(F90&gt;H90,"○","●")))</f>
        <v>○</v>
      </c>
      <c r="G89" s="183"/>
      <c r="H89" s="184"/>
      <c r="I89" s="182" t="str">
        <f>IF(OR(I90="",K90=""),"",IF(I90=K90,"△",IF(I90&gt;K90,"○","●")))</f>
        <v>○</v>
      </c>
      <c r="J89" s="183"/>
      <c r="K89" s="184"/>
      <c r="L89" s="182" t="str">
        <f>IF(OR(L90="",N90=""),"",IF(L90=N90,"△",IF(L90&gt;N90,"○","●")))</f>
        <v>○</v>
      </c>
      <c r="M89" s="183"/>
      <c r="N89" s="184"/>
      <c r="O89" s="185">
        <f>SUM(Z89:Z90)</f>
        <v>9</v>
      </c>
      <c r="P89" s="186"/>
      <c r="Q89" s="185">
        <f>AA89</f>
        <v>5</v>
      </c>
      <c r="R89" s="189"/>
      <c r="S89" s="185">
        <f>AA90</f>
        <v>1</v>
      </c>
      <c r="T89" s="189"/>
      <c r="U89" s="185">
        <f>SUM(AA89-AA90)</f>
        <v>4</v>
      </c>
      <c r="V89" s="189"/>
      <c r="W89" s="185">
        <v>1</v>
      </c>
      <c r="X89" s="189"/>
      <c r="Z89" s="32">
        <f>COUNTIF(C89:N90,"○")*3</f>
        <v>9</v>
      </c>
      <c r="AA89" s="33">
        <f>SUM(C90+F90+I90+L90)</f>
        <v>5</v>
      </c>
      <c r="AE89" s="45"/>
      <c r="AF89" s="45"/>
      <c r="AG89" s="16"/>
    </row>
    <row r="90" spans="1:35" ht="15" customHeight="1">
      <c r="A90" s="179"/>
      <c r="B90" s="193"/>
      <c r="C90" s="34"/>
      <c r="D90" s="35"/>
      <c r="E90" s="36"/>
      <c r="F90" s="34">
        <v>1</v>
      </c>
      <c r="G90" s="35" t="s">
        <v>72</v>
      </c>
      <c r="H90" s="36">
        <v>0</v>
      </c>
      <c r="I90" s="34">
        <v>2</v>
      </c>
      <c r="J90" s="35" t="s">
        <v>72</v>
      </c>
      <c r="K90" s="36">
        <v>0</v>
      </c>
      <c r="L90" s="34">
        <v>2</v>
      </c>
      <c r="M90" s="35" t="s">
        <v>71</v>
      </c>
      <c r="N90" s="36">
        <v>1</v>
      </c>
      <c r="O90" s="187"/>
      <c r="P90" s="188"/>
      <c r="Q90" s="190"/>
      <c r="R90" s="191"/>
      <c r="S90" s="190"/>
      <c r="T90" s="191"/>
      <c r="U90" s="190"/>
      <c r="V90" s="191"/>
      <c r="W90" s="190"/>
      <c r="X90" s="191"/>
      <c r="Z90" s="32">
        <f>COUNTIF(C89:N90,"△")</f>
        <v>0</v>
      </c>
      <c r="AA90" s="33">
        <f>SUM(E90+H90+K90+N90)</f>
        <v>1</v>
      </c>
      <c r="AE90" s="26"/>
      <c r="AF90" s="26"/>
      <c r="AG90" s="16"/>
      <c r="AH90" s="46"/>
    </row>
    <row r="91" spans="1:35" ht="15" customHeight="1">
      <c r="A91" s="178">
        <v>2</v>
      </c>
      <c r="B91" s="180" t="s">
        <v>70</v>
      </c>
      <c r="C91" s="182" t="str">
        <f>IF(OR(C92="",E92=""),"",IF(C92=E92,"△",IF(C92&gt;E92,"○","●")))</f>
        <v>●</v>
      </c>
      <c r="D91" s="183"/>
      <c r="E91" s="184"/>
      <c r="F91" s="182" t="str">
        <f>IF(OR(F92="",H92=""),"",IF(F92=H92,"△",IF(F92&gt;H92,"○","●")))</f>
        <v/>
      </c>
      <c r="G91" s="183"/>
      <c r="H91" s="184"/>
      <c r="I91" s="182" t="str">
        <f>IF(OR(I92="",K92=""),"",IF(I92=K92,"△",IF(I92&gt;K92,"○","●")))</f>
        <v>○</v>
      </c>
      <c r="J91" s="183"/>
      <c r="K91" s="184"/>
      <c r="L91" s="182" t="str">
        <f>IF(OR(L92="",N92=""),"",IF(L92=N92,"△",IF(L92&gt;N92,"○","●")))</f>
        <v>△</v>
      </c>
      <c r="M91" s="183"/>
      <c r="N91" s="184"/>
      <c r="O91" s="185">
        <f>SUM(Z91:Z92)</f>
        <v>4</v>
      </c>
      <c r="P91" s="186"/>
      <c r="Q91" s="185">
        <f>AA91</f>
        <v>3</v>
      </c>
      <c r="R91" s="189"/>
      <c r="S91" s="185">
        <f>AA92</f>
        <v>3</v>
      </c>
      <c r="T91" s="189"/>
      <c r="U91" s="185">
        <f>SUM(AA91-AA92)</f>
        <v>0</v>
      </c>
      <c r="V91" s="189"/>
      <c r="W91" s="185">
        <v>3</v>
      </c>
      <c r="X91" s="189"/>
      <c r="Z91" s="32">
        <f>COUNTIF(C91:N92,"○")*3</f>
        <v>3</v>
      </c>
      <c r="AA91" s="33">
        <f>SUM(C92+F92+I92+L92)</f>
        <v>3</v>
      </c>
      <c r="AE91" s="26"/>
      <c r="AF91" s="26"/>
      <c r="AG91" s="16"/>
    </row>
    <row r="92" spans="1:35" ht="15" customHeight="1">
      <c r="A92" s="179"/>
      <c r="B92" s="181"/>
      <c r="C92" s="34">
        <v>0</v>
      </c>
      <c r="D92" s="35" t="s">
        <v>72</v>
      </c>
      <c r="E92" s="36">
        <v>1</v>
      </c>
      <c r="F92" s="34"/>
      <c r="G92" s="35"/>
      <c r="H92" s="36"/>
      <c r="I92" s="34">
        <v>1</v>
      </c>
      <c r="J92" s="35" t="s">
        <v>72</v>
      </c>
      <c r="K92" s="36">
        <v>0</v>
      </c>
      <c r="L92" s="34">
        <v>2</v>
      </c>
      <c r="M92" s="35" t="s">
        <v>71</v>
      </c>
      <c r="N92" s="36">
        <v>2</v>
      </c>
      <c r="O92" s="187"/>
      <c r="P92" s="188"/>
      <c r="Q92" s="190"/>
      <c r="R92" s="191"/>
      <c r="S92" s="190"/>
      <c r="T92" s="191"/>
      <c r="U92" s="190"/>
      <c r="V92" s="191"/>
      <c r="W92" s="190"/>
      <c r="X92" s="191"/>
      <c r="Z92" s="32">
        <f>COUNTIF(C91:N92,"△")</f>
        <v>1</v>
      </c>
      <c r="AA92" s="33">
        <f>SUM(E92+H92+K92+N92)</f>
        <v>3</v>
      </c>
      <c r="AE92" s="26"/>
      <c r="AF92" s="26"/>
      <c r="AG92" s="16"/>
    </row>
    <row r="93" spans="1:35" ht="15" customHeight="1">
      <c r="A93" s="178">
        <v>3</v>
      </c>
      <c r="B93" s="180" t="s">
        <v>68</v>
      </c>
      <c r="C93" s="182" t="str">
        <f>IF(OR(C94="",E94=""),"",IF(C94=E94,"△",IF(C94&gt;E94,"○","●")))</f>
        <v>●</v>
      </c>
      <c r="D93" s="183"/>
      <c r="E93" s="184"/>
      <c r="F93" s="182" t="str">
        <f>IF(OR(F94="",H94=""),"",IF(F94=H94,"△",IF(F94&gt;H94,"○","●")))</f>
        <v>●</v>
      </c>
      <c r="G93" s="183"/>
      <c r="H93" s="184"/>
      <c r="I93" s="182" t="str">
        <f>IF(OR(I94="",K94=""),"",IF(I94=K94,"△",IF(I94&gt;K94,"○","●")))</f>
        <v/>
      </c>
      <c r="J93" s="183"/>
      <c r="K93" s="184"/>
      <c r="L93" s="182" t="str">
        <f>IF(OR(L94="",N94=""),"",IF(L94=N94,"△",IF(L94&gt;N94,"○","●")))</f>
        <v>●</v>
      </c>
      <c r="M93" s="183"/>
      <c r="N93" s="184"/>
      <c r="O93" s="185">
        <f>SUM(Z93:Z94)</f>
        <v>0</v>
      </c>
      <c r="P93" s="186"/>
      <c r="Q93" s="185">
        <f>AA93</f>
        <v>1</v>
      </c>
      <c r="R93" s="189"/>
      <c r="S93" s="185">
        <f>AA94</f>
        <v>5</v>
      </c>
      <c r="T93" s="189"/>
      <c r="U93" s="185">
        <f>SUM(AA93-AA94)</f>
        <v>-4</v>
      </c>
      <c r="V93" s="189"/>
      <c r="W93" s="185">
        <v>4</v>
      </c>
      <c r="X93" s="189"/>
      <c r="Z93" s="32">
        <f>COUNTIF(C93:N94,"○")*3</f>
        <v>0</v>
      </c>
      <c r="AA93" s="33">
        <f>SUM(C94+F94+I94+L94)</f>
        <v>1</v>
      </c>
      <c r="AE93" s="26"/>
      <c r="AF93" s="26"/>
      <c r="AG93" s="16"/>
    </row>
    <row r="94" spans="1:35" ht="15" customHeight="1">
      <c r="A94" s="179"/>
      <c r="B94" s="181"/>
      <c r="C94" s="34">
        <v>0</v>
      </c>
      <c r="D94" s="35" t="s">
        <v>72</v>
      </c>
      <c r="E94" s="36">
        <v>2</v>
      </c>
      <c r="F94" s="34">
        <v>0</v>
      </c>
      <c r="G94" s="35" t="s">
        <v>71</v>
      </c>
      <c r="H94" s="36">
        <v>1</v>
      </c>
      <c r="I94" s="34"/>
      <c r="J94" s="35"/>
      <c r="K94" s="36"/>
      <c r="L94" s="34">
        <v>1</v>
      </c>
      <c r="M94" s="35" t="s">
        <v>72</v>
      </c>
      <c r="N94" s="36">
        <v>2</v>
      </c>
      <c r="O94" s="187"/>
      <c r="P94" s="188"/>
      <c r="Q94" s="190"/>
      <c r="R94" s="191"/>
      <c r="S94" s="190"/>
      <c r="T94" s="191"/>
      <c r="U94" s="190"/>
      <c r="V94" s="191"/>
      <c r="W94" s="190"/>
      <c r="X94" s="191"/>
      <c r="Z94" s="32">
        <f>COUNTIF(C93:N94,"△")</f>
        <v>0</v>
      </c>
      <c r="AA94" s="33">
        <f>SUM(E94+H94+K94+N94)</f>
        <v>5</v>
      </c>
      <c r="AE94" s="26"/>
      <c r="AF94" s="26"/>
      <c r="AG94" s="16"/>
    </row>
    <row r="95" spans="1:35" ht="15" customHeight="1">
      <c r="A95" s="178">
        <v>4</v>
      </c>
      <c r="B95" s="180" t="s">
        <v>69</v>
      </c>
      <c r="C95" s="182" t="str">
        <f>IF(OR(C96="",E96=""),"",IF(C96=E96,"△",IF(C96&gt;E96,"○","●")))</f>
        <v>●</v>
      </c>
      <c r="D95" s="183"/>
      <c r="E95" s="184"/>
      <c r="F95" s="182" t="str">
        <f>IF(OR(F96="",H96=""),"",IF(F96=H96,"△",IF(F96&gt;H96,"○","●")))</f>
        <v>△</v>
      </c>
      <c r="G95" s="183"/>
      <c r="H95" s="184"/>
      <c r="I95" s="182" t="str">
        <f>IF(OR(I96="",K96=""),"",IF(I96=K96,"△",IF(I96&gt;K96,"○","●")))</f>
        <v>○</v>
      </c>
      <c r="J95" s="183"/>
      <c r="K95" s="184"/>
      <c r="L95" s="182" t="str">
        <f>IF(OR(L96="",N96=""),"",IF(L96=N96,"△",IF(L96&gt;N96,"○","●")))</f>
        <v/>
      </c>
      <c r="M95" s="183"/>
      <c r="N95" s="184"/>
      <c r="O95" s="185">
        <f>SUM(Z95:Z96)</f>
        <v>4</v>
      </c>
      <c r="P95" s="186"/>
      <c r="Q95" s="185">
        <f>AA95</f>
        <v>5</v>
      </c>
      <c r="R95" s="189"/>
      <c r="S95" s="185">
        <f>AA96</f>
        <v>5</v>
      </c>
      <c r="T95" s="189"/>
      <c r="U95" s="185">
        <f>SUM(AA95-AA96)</f>
        <v>0</v>
      </c>
      <c r="V95" s="189"/>
      <c r="W95" s="185">
        <v>2</v>
      </c>
      <c r="X95" s="189"/>
      <c r="Z95" s="32">
        <f>COUNTIF(C95:N96,"○")*3</f>
        <v>3</v>
      </c>
      <c r="AA95" s="33">
        <f>SUM(C96+F96+I96+L96)</f>
        <v>5</v>
      </c>
      <c r="AE95" s="26"/>
      <c r="AF95" s="26"/>
      <c r="AG95" s="16"/>
    </row>
    <row r="96" spans="1:35" ht="15" customHeight="1">
      <c r="A96" s="179"/>
      <c r="B96" s="181"/>
      <c r="C96" s="34">
        <v>1</v>
      </c>
      <c r="D96" s="35" t="s">
        <v>72</v>
      </c>
      <c r="E96" s="36">
        <v>2</v>
      </c>
      <c r="F96" s="34">
        <v>2</v>
      </c>
      <c r="G96" s="35" t="s">
        <v>72</v>
      </c>
      <c r="H96" s="36">
        <v>2</v>
      </c>
      <c r="I96" s="34">
        <v>2</v>
      </c>
      <c r="J96" s="35" t="s">
        <v>72</v>
      </c>
      <c r="K96" s="36">
        <v>1</v>
      </c>
      <c r="L96" s="34"/>
      <c r="M96" s="35"/>
      <c r="N96" s="36"/>
      <c r="O96" s="187"/>
      <c r="P96" s="188"/>
      <c r="Q96" s="190"/>
      <c r="R96" s="191"/>
      <c r="S96" s="190"/>
      <c r="T96" s="191"/>
      <c r="U96" s="190"/>
      <c r="V96" s="191"/>
      <c r="W96" s="190"/>
      <c r="X96" s="191"/>
      <c r="Z96" s="32">
        <f>COUNTIF(C95:N96,"△")</f>
        <v>1</v>
      </c>
      <c r="AA96" s="33">
        <f>SUM(E96+H96+K96+N96)</f>
        <v>5</v>
      </c>
      <c r="AE96" s="26"/>
      <c r="AF96" s="26"/>
      <c r="AG96" s="16"/>
    </row>
    <row r="97" spans="1:35" ht="15" customHeight="1">
      <c r="A97" s="11"/>
      <c r="B97" s="11"/>
      <c r="C97" s="28"/>
      <c r="D97" s="28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9"/>
      <c r="Q97" s="29"/>
      <c r="R97" s="29"/>
      <c r="S97" s="29"/>
      <c r="T97" s="29"/>
      <c r="U97" s="29"/>
      <c r="V97" s="29"/>
      <c r="W97" s="11"/>
      <c r="X97" s="11"/>
      <c r="Y97" s="11"/>
      <c r="AB97" s="30"/>
      <c r="AC97" s="30"/>
      <c r="AD97" s="28"/>
      <c r="AE97" s="26"/>
      <c r="AF97" s="26"/>
      <c r="AG97" s="16"/>
    </row>
    <row r="98" spans="1:35" ht="15" customHeight="1">
      <c r="A98" s="94" t="s">
        <v>53</v>
      </c>
      <c r="B98" s="94"/>
      <c r="C98" s="94"/>
      <c r="D98" s="94"/>
      <c r="AB98" s="12"/>
      <c r="AC98" s="12"/>
      <c r="AD98" s="12"/>
      <c r="AE98" s="26"/>
      <c r="AF98" s="26"/>
      <c r="AG98" s="16"/>
    </row>
    <row r="99" spans="1:35" ht="12" customHeight="1">
      <c r="A99" s="13"/>
      <c r="B99" s="13" t="s">
        <v>30</v>
      </c>
      <c r="C99" s="95" t="s">
        <v>31</v>
      </c>
      <c r="D99" s="198"/>
      <c r="E99" s="199" t="s">
        <v>32</v>
      </c>
      <c r="F99" s="97"/>
      <c r="G99" s="97"/>
      <c r="H99" s="97"/>
      <c r="I99" s="97"/>
      <c r="J99" s="97"/>
      <c r="K99" s="97"/>
      <c r="L99" s="97"/>
      <c r="M99" s="97"/>
      <c r="N99" s="97"/>
      <c r="O99" s="98"/>
      <c r="P99" s="99" t="s">
        <v>33</v>
      </c>
      <c r="Q99" s="99"/>
      <c r="R99" s="99"/>
      <c r="S99" s="99"/>
      <c r="T99" s="99"/>
      <c r="U99" s="99"/>
      <c r="V99" s="99"/>
      <c r="W99" s="99"/>
      <c r="X99" s="99" t="s">
        <v>54</v>
      </c>
      <c r="Y99" s="99"/>
      <c r="Z99" s="99"/>
      <c r="AA99" s="99"/>
      <c r="AB99" s="99"/>
      <c r="AC99" s="99"/>
      <c r="AD99" s="99"/>
    </row>
    <row r="100" spans="1:35" ht="15" customHeight="1">
      <c r="A100" s="17">
        <v>1</v>
      </c>
      <c r="B100" s="104">
        <v>44115</v>
      </c>
      <c r="C100" s="250">
        <v>0.375</v>
      </c>
      <c r="D100" s="251"/>
      <c r="E100" s="252" t="s">
        <v>55</v>
      </c>
      <c r="F100" s="253"/>
      <c r="G100" s="253"/>
      <c r="H100" s="254"/>
      <c r="I100" s="37">
        <v>4</v>
      </c>
      <c r="J100" s="38" t="s">
        <v>56</v>
      </c>
      <c r="K100" s="39">
        <v>0</v>
      </c>
      <c r="L100" s="255" t="s">
        <v>57</v>
      </c>
      <c r="M100" s="253"/>
      <c r="N100" s="253"/>
      <c r="O100" s="256"/>
      <c r="P100" s="257" t="s">
        <v>58</v>
      </c>
      <c r="Q100" s="258"/>
      <c r="R100" s="258"/>
      <c r="S100" s="259"/>
      <c r="T100" s="260" t="s">
        <v>59</v>
      </c>
      <c r="U100" s="258"/>
      <c r="V100" s="258"/>
      <c r="W100" s="261"/>
      <c r="X100" s="133" t="s">
        <v>50</v>
      </c>
      <c r="Y100" s="134"/>
      <c r="Z100" s="134"/>
      <c r="AA100" s="134"/>
      <c r="AB100" s="134"/>
      <c r="AC100" s="134"/>
      <c r="AD100" s="135"/>
      <c r="AE100" s="15"/>
      <c r="AF100" s="16"/>
      <c r="AG100" s="16"/>
    </row>
    <row r="101" spans="1:35" ht="15" customHeight="1">
      <c r="A101" s="20">
        <v>2</v>
      </c>
      <c r="B101" s="105"/>
      <c r="C101" s="236">
        <v>0.41666666666666669</v>
      </c>
      <c r="D101" s="237"/>
      <c r="E101" s="238" t="s">
        <v>60</v>
      </c>
      <c r="F101" s="239"/>
      <c r="G101" s="239"/>
      <c r="H101" s="240"/>
      <c r="I101" s="40">
        <v>2</v>
      </c>
      <c r="J101" s="41" t="s">
        <v>56</v>
      </c>
      <c r="K101" s="42">
        <v>1</v>
      </c>
      <c r="L101" s="241" t="s">
        <v>59</v>
      </c>
      <c r="M101" s="239"/>
      <c r="N101" s="239"/>
      <c r="O101" s="242"/>
      <c r="P101" s="248" t="s">
        <v>57</v>
      </c>
      <c r="Q101" s="244"/>
      <c r="R101" s="244"/>
      <c r="S101" s="249"/>
      <c r="T101" s="243" t="s">
        <v>55</v>
      </c>
      <c r="U101" s="244"/>
      <c r="V101" s="244"/>
      <c r="W101" s="245"/>
      <c r="X101" s="136"/>
      <c r="Y101" s="137"/>
      <c r="Z101" s="137"/>
      <c r="AA101" s="137"/>
      <c r="AB101" s="137"/>
      <c r="AC101" s="137"/>
      <c r="AD101" s="138"/>
      <c r="AE101" s="15"/>
      <c r="AF101" s="16"/>
      <c r="AG101" s="16"/>
    </row>
    <row r="102" spans="1:35" ht="15" customHeight="1">
      <c r="A102" s="17">
        <v>3</v>
      </c>
      <c r="B102" s="105"/>
      <c r="C102" s="250">
        <v>0.47916666666666669</v>
      </c>
      <c r="D102" s="251"/>
      <c r="E102" s="252" t="s">
        <v>61</v>
      </c>
      <c r="F102" s="253"/>
      <c r="G102" s="253"/>
      <c r="H102" s="254"/>
      <c r="I102" s="37">
        <v>2</v>
      </c>
      <c r="J102" s="38" t="s">
        <v>56</v>
      </c>
      <c r="K102" s="39">
        <v>0</v>
      </c>
      <c r="L102" s="255" t="s">
        <v>59</v>
      </c>
      <c r="M102" s="253"/>
      <c r="N102" s="253"/>
      <c r="O102" s="256"/>
      <c r="P102" s="257" t="s">
        <v>58</v>
      </c>
      <c r="Q102" s="258"/>
      <c r="R102" s="258"/>
      <c r="S102" s="259"/>
      <c r="T102" s="260" t="s">
        <v>62</v>
      </c>
      <c r="U102" s="258"/>
      <c r="V102" s="258"/>
      <c r="W102" s="261"/>
      <c r="X102" s="139"/>
      <c r="Y102" s="140"/>
      <c r="Z102" s="140"/>
      <c r="AA102" s="140"/>
      <c r="AB102" s="140"/>
      <c r="AC102" s="140"/>
      <c r="AD102" s="141"/>
      <c r="AE102" s="15"/>
      <c r="AF102" s="16"/>
      <c r="AG102" s="16"/>
    </row>
    <row r="103" spans="1:35" ht="15" customHeight="1">
      <c r="A103" s="20">
        <v>4</v>
      </c>
      <c r="B103" s="105"/>
      <c r="C103" s="236">
        <v>0.52083333333333337</v>
      </c>
      <c r="D103" s="237"/>
      <c r="E103" s="238" t="s">
        <v>60</v>
      </c>
      <c r="F103" s="239"/>
      <c r="G103" s="239"/>
      <c r="H103" s="240"/>
      <c r="I103" s="40">
        <v>3</v>
      </c>
      <c r="J103" s="41" t="s">
        <v>56</v>
      </c>
      <c r="K103" s="42">
        <v>0</v>
      </c>
      <c r="L103" s="241" t="s">
        <v>57</v>
      </c>
      <c r="M103" s="239"/>
      <c r="N103" s="239"/>
      <c r="O103" s="242"/>
      <c r="P103" s="248" t="s">
        <v>59</v>
      </c>
      <c r="Q103" s="244"/>
      <c r="R103" s="244"/>
      <c r="S103" s="249"/>
      <c r="T103" s="243" t="s">
        <v>61</v>
      </c>
      <c r="U103" s="244"/>
      <c r="V103" s="244"/>
      <c r="W103" s="245"/>
      <c r="X103" s="139"/>
      <c r="Y103" s="140"/>
      <c r="Z103" s="140"/>
      <c r="AA103" s="140"/>
      <c r="AB103" s="140"/>
      <c r="AC103" s="140"/>
      <c r="AD103" s="141"/>
      <c r="AE103" s="15"/>
      <c r="AF103" s="16"/>
      <c r="AG103" s="16"/>
    </row>
    <row r="104" spans="1:35" ht="15" customHeight="1">
      <c r="A104" s="17">
        <v>5</v>
      </c>
      <c r="B104" s="105"/>
      <c r="C104" s="250">
        <v>0.58333333333333337</v>
      </c>
      <c r="D104" s="251"/>
      <c r="E104" s="252" t="s">
        <v>57</v>
      </c>
      <c r="F104" s="253"/>
      <c r="G104" s="253"/>
      <c r="H104" s="254"/>
      <c r="I104" s="37">
        <v>3</v>
      </c>
      <c r="J104" s="38" t="s">
        <v>63</v>
      </c>
      <c r="K104" s="39">
        <v>1</v>
      </c>
      <c r="L104" s="255" t="s">
        <v>59</v>
      </c>
      <c r="M104" s="253"/>
      <c r="N104" s="253"/>
      <c r="O104" s="256"/>
      <c r="P104" s="257" t="s">
        <v>61</v>
      </c>
      <c r="Q104" s="258"/>
      <c r="R104" s="258"/>
      <c r="S104" s="259"/>
      <c r="T104" s="260" t="s">
        <v>60</v>
      </c>
      <c r="U104" s="258"/>
      <c r="V104" s="258"/>
      <c r="W104" s="261"/>
      <c r="X104" s="139"/>
      <c r="Y104" s="140"/>
      <c r="Z104" s="140"/>
      <c r="AA104" s="140"/>
      <c r="AB104" s="140"/>
      <c r="AC104" s="140"/>
      <c r="AD104" s="141"/>
      <c r="AE104" s="15"/>
      <c r="AF104" s="16"/>
      <c r="AG104" s="16"/>
    </row>
    <row r="105" spans="1:35" ht="15" customHeight="1">
      <c r="A105" s="20">
        <v>6</v>
      </c>
      <c r="B105" s="106"/>
      <c r="C105" s="236">
        <v>0.625</v>
      </c>
      <c r="D105" s="237"/>
      <c r="E105" s="238" t="s">
        <v>58</v>
      </c>
      <c r="F105" s="239"/>
      <c r="G105" s="239"/>
      <c r="H105" s="239"/>
      <c r="I105" s="40">
        <v>0</v>
      </c>
      <c r="J105" s="41" t="s">
        <v>56</v>
      </c>
      <c r="K105" s="42">
        <v>1</v>
      </c>
      <c r="L105" s="241" t="s">
        <v>55</v>
      </c>
      <c r="M105" s="239"/>
      <c r="N105" s="239"/>
      <c r="O105" s="242"/>
      <c r="P105" s="248" t="s">
        <v>57</v>
      </c>
      <c r="Q105" s="244"/>
      <c r="R105" s="244"/>
      <c r="S105" s="249"/>
      <c r="T105" s="243" t="s">
        <v>59</v>
      </c>
      <c r="U105" s="244"/>
      <c r="V105" s="244"/>
      <c r="W105" s="245"/>
      <c r="X105" s="142"/>
      <c r="Y105" s="143"/>
      <c r="Z105" s="143"/>
      <c r="AA105" s="143"/>
      <c r="AB105" s="143"/>
      <c r="AC105" s="143"/>
      <c r="AD105" s="144"/>
      <c r="AE105" s="15"/>
      <c r="AF105" s="16"/>
      <c r="AG105" s="16"/>
    </row>
    <row r="106" spans="1:35" ht="7.5" customHeight="1">
      <c r="A106" s="4"/>
      <c r="B106" s="4"/>
      <c r="C106" s="28"/>
      <c r="D106" s="2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9"/>
      <c r="Q106" s="29"/>
      <c r="R106" s="29"/>
      <c r="S106" s="29"/>
      <c r="T106" s="29"/>
      <c r="U106" s="29"/>
      <c r="V106" s="29"/>
      <c r="W106" s="4"/>
      <c r="X106" s="4"/>
      <c r="Y106" s="4"/>
      <c r="AB106" s="30"/>
      <c r="AC106" s="30"/>
      <c r="AD106" s="28"/>
      <c r="AE106" s="28"/>
      <c r="AF106" s="30"/>
      <c r="AG106" s="30"/>
      <c r="AH106" s="30"/>
      <c r="AI106" s="30"/>
    </row>
    <row r="107" spans="1:35" ht="13.5">
      <c r="A107" s="160" t="s">
        <v>37</v>
      </c>
      <c r="B107" s="161"/>
      <c r="C107" s="162" t="str">
        <f>B108</f>
        <v>ACアズーリ</v>
      </c>
      <c r="D107" s="163"/>
      <c r="E107" s="164"/>
      <c r="F107" s="162" t="str">
        <f>B110</f>
        <v>仙台FC</v>
      </c>
      <c r="G107" s="163"/>
      <c r="H107" s="164"/>
      <c r="I107" s="162" t="str">
        <f>B112</f>
        <v>七ヶ浜SC</v>
      </c>
      <c r="J107" s="163"/>
      <c r="K107" s="164"/>
      <c r="L107" s="162" t="str">
        <f>B114</f>
        <v>FCオークス</v>
      </c>
      <c r="M107" s="163"/>
      <c r="N107" s="164"/>
      <c r="O107" s="85" t="s">
        <v>38</v>
      </c>
      <c r="P107" s="171"/>
      <c r="Q107" s="90" t="s">
        <v>39</v>
      </c>
      <c r="R107" s="90"/>
      <c r="S107" s="90" t="s">
        <v>40</v>
      </c>
      <c r="T107" s="90"/>
      <c r="U107" s="85" t="s">
        <v>41</v>
      </c>
      <c r="V107" s="87"/>
      <c r="W107" s="85" t="s">
        <v>42</v>
      </c>
      <c r="X107" s="87"/>
      <c r="AA107" s="2"/>
    </row>
    <row r="108" spans="1:35" ht="12.75">
      <c r="A108" s="178">
        <v>1</v>
      </c>
      <c r="B108" s="267" t="s">
        <v>64</v>
      </c>
      <c r="C108" s="182" t="str">
        <f>IF(OR(C109="",E109=""),"",IF(C109=E109,"△",IF(C109&gt;E109,"○","●")))</f>
        <v/>
      </c>
      <c r="D108" s="183"/>
      <c r="E108" s="184"/>
      <c r="F108" s="182" t="str">
        <f>IF(OR(F109="",H109=""),"",IF(F109=H109,"△",IF(F109&gt;H109,"○","●")))</f>
        <v>●</v>
      </c>
      <c r="G108" s="183"/>
      <c r="H108" s="184"/>
      <c r="I108" s="182" t="str">
        <f>IF(OR(I109="",K109=""),"",IF(I109=K109,"△",IF(I109&gt;K109,"○","●")))</f>
        <v>○</v>
      </c>
      <c r="J108" s="183"/>
      <c r="K108" s="184"/>
      <c r="L108" s="182" t="str">
        <f>IF(OR(L109="",N109=""),"",IF(L109=N109,"△",IF(L109&gt;N109,"○","●")))</f>
        <v>○</v>
      </c>
      <c r="M108" s="183"/>
      <c r="N108" s="184"/>
      <c r="O108" s="185">
        <f>SUM(Z108:Z109)</f>
        <v>6</v>
      </c>
      <c r="P108" s="186"/>
      <c r="Q108" s="185">
        <f>AA108</f>
        <v>5</v>
      </c>
      <c r="R108" s="189"/>
      <c r="S108" s="185">
        <f>AA109</f>
        <v>3</v>
      </c>
      <c r="T108" s="189"/>
      <c r="U108" s="185">
        <f>SUM(AA108-AA109)</f>
        <v>2</v>
      </c>
      <c r="V108" s="189"/>
      <c r="W108" s="185">
        <v>2</v>
      </c>
      <c r="X108" s="189"/>
      <c r="Z108" s="32">
        <f>COUNTIF(C108:N109,"○")*3</f>
        <v>6</v>
      </c>
      <c r="AA108" s="33">
        <f>SUM(C109+F109+I109+L109)</f>
        <v>5</v>
      </c>
      <c r="AC108" s="32">
        <f>COUNTIF(C108:Q109,"○")*3</f>
        <v>6</v>
      </c>
      <c r="AD108" s="33">
        <f>SUM(C109+F109+I109+L109+O109)</f>
        <v>5</v>
      </c>
    </row>
    <row r="109" spans="1:35" ht="12.75">
      <c r="A109" s="179"/>
      <c r="B109" s="193"/>
      <c r="C109" s="34"/>
      <c r="D109" s="35"/>
      <c r="E109" s="36"/>
      <c r="F109" s="34">
        <v>0</v>
      </c>
      <c r="G109" s="35" t="s">
        <v>43</v>
      </c>
      <c r="H109" s="36">
        <v>1</v>
      </c>
      <c r="I109" s="34">
        <v>3</v>
      </c>
      <c r="J109" s="35" t="s">
        <v>43</v>
      </c>
      <c r="K109" s="36">
        <v>1</v>
      </c>
      <c r="L109" s="34">
        <v>2</v>
      </c>
      <c r="M109" s="35" t="s">
        <v>43</v>
      </c>
      <c r="N109" s="36">
        <v>1</v>
      </c>
      <c r="O109" s="187"/>
      <c r="P109" s="188"/>
      <c r="Q109" s="190"/>
      <c r="R109" s="191"/>
      <c r="S109" s="190"/>
      <c r="T109" s="191"/>
      <c r="U109" s="190"/>
      <c r="V109" s="191"/>
      <c r="W109" s="190"/>
      <c r="X109" s="191"/>
      <c r="Z109" s="32">
        <f>COUNTIF(C108:N109,"△")</f>
        <v>0</v>
      </c>
      <c r="AA109" s="33">
        <f>SUM(E109+H109+K109+N109)</f>
        <v>3</v>
      </c>
      <c r="AC109" s="32">
        <f>COUNTIF(C108:Q109,"△")</f>
        <v>0</v>
      </c>
      <c r="AD109" s="33">
        <f>SUM(E109+H109+K109+N109+Q109)</f>
        <v>3</v>
      </c>
    </row>
    <row r="110" spans="1:35" ht="12.75">
      <c r="A110" s="178">
        <v>2</v>
      </c>
      <c r="B110" s="180" t="s">
        <v>16</v>
      </c>
      <c r="C110" s="182" t="str">
        <f>IF(OR(C111="",E111=""),"",IF(C111=E111,"△",IF(C111&gt;E111,"○","●")))</f>
        <v>○</v>
      </c>
      <c r="D110" s="183"/>
      <c r="E110" s="184"/>
      <c r="F110" s="182" t="str">
        <f>IF(OR(F111="",H111=""),"",IF(F111=H111,"△",IF(F111&gt;H111,"○","●")))</f>
        <v/>
      </c>
      <c r="G110" s="183"/>
      <c r="H110" s="184"/>
      <c r="I110" s="182" t="str">
        <f>IF(OR(I111="",K111=""),"",IF(I111=K111,"△",IF(I111&gt;K111,"○","●")))</f>
        <v>○</v>
      </c>
      <c r="J110" s="183"/>
      <c r="K110" s="184"/>
      <c r="L110" s="182" t="str">
        <f>IF(OR(L111="",N111=""),"",IF(L111=N111,"△",IF(L111&gt;N111,"○","●")))</f>
        <v>○</v>
      </c>
      <c r="M110" s="183"/>
      <c r="N110" s="184"/>
      <c r="O110" s="185">
        <f>SUM(Z110:Z111)</f>
        <v>9</v>
      </c>
      <c r="P110" s="186"/>
      <c r="Q110" s="185">
        <f>AA110</f>
        <v>7</v>
      </c>
      <c r="R110" s="189"/>
      <c r="S110" s="185">
        <f>AA111</f>
        <v>0</v>
      </c>
      <c r="T110" s="189"/>
      <c r="U110" s="185">
        <f>SUM(AA110-AA111)</f>
        <v>7</v>
      </c>
      <c r="V110" s="189"/>
      <c r="W110" s="185">
        <v>1</v>
      </c>
      <c r="X110" s="189"/>
      <c r="Z110" s="32">
        <f>COUNTIF(C110:N111,"○")*3</f>
        <v>9</v>
      </c>
      <c r="AA110" s="33">
        <f>SUM(C111+F111+I111+L111)</f>
        <v>7</v>
      </c>
      <c r="AC110" s="32">
        <f>COUNTIF(C110:Q111,"○")*3</f>
        <v>9</v>
      </c>
      <c r="AD110" s="33">
        <f>SUM(C111+F111+I111+L111+O111)</f>
        <v>7</v>
      </c>
    </row>
    <row r="111" spans="1:35" ht="12.75">
      <c r="A111" s="179"/>
      <c r="B111" s="181"/>
      <c r="C111" s="34">
        <v>1</v>
      </c>
      <c r="D111" s="35" t="s">
        <v>43</v>
      </c>
      <c r="E111" s="36">
        <v>0</v>
      </c>
      <c r="F111" s="34"/>
      <c r="G111" s="35"/>
      <c r="H111" s="36"/>
      <c r="I111" s="34">
        <v>4</v>
      </c>
      <c r="J111" s="35" t="s">
        <v>43</v>
      </c>
      <c r="K111" s="36">
        <v>0</v>
      </c>
      <c r="L111" s="34">
        <v>2</v>
      </c>
      <c r="M111" s="35" t="s">
        <v>43</v>
      </c>
      <c r="N111" s="36">
        <v>0</v>
      </c>
      <c r="O111" s="187"/>
      <c r="P111" s="188"/>
      <c r="Q111" s="190"/>
      <c r="R111" s="191"/>
      <c r="S111" s="190"/>
      <c r="T111" s="191"/>
      <c r="U111" s="190"/>
      <c r="V111" s="191"/>
      <c r="W111" s="190"/>
      <c r="X111" s="191"/>
      <c r="Z111" s="32">
        <f>COUNTIF(C110:N111,"△")</f>
        <v>0</v>
      </c>
      <c r="AA111" s="33">
        <f>SUM(E111+H111+K111+N111)</f>
        <v>0</v>
      </c>
      <c r="AC111" s="32">
        <f>COUNTIF(C110:Q111,"△")</f>
        <v>0</v>
      </c>
      <c r="AD111" s="33">
        <f>SUM(E111+H111+K111+N111+Q111)</f>
        <v>0</v>
      </c>
    </row>
    <row r="112" spans="1:35" ht="12.75">
      <c r="A112" s="178">
        <v>3</v>
      </c>
      <c r="B112" s="180" t="s">
        <v>21</v>
      </c>
      <c r="C112" s="182" t="str">
        <f>IF(OR(C113="",E113=""),"",IF(C113=E113,"△",IF(C113&gt;E113,"○","●")))</f>
        <v>●</v>
      </c>
      <c r="D112" s="183"/>
      <c r="E112" s="184"/>
      <c r="F112" s="182" t="str">
        <f>IF(OR(F113="",H113=""),"",IF(F113=H113,"△",IF(F113&gt;H113,"○","●")))</f>
        <v>●</v>
      </c>
      <c r="G112" s="183"/>
      <c r="H112" s="184"/>
      <c r="I112" s="182" t="str">
        <f>IF(OR(I113="",K113=""),"",IF(I113=K113,"△",IF(I113&gt;K113,"○","●")))</f>
        <v/>
      </c>
      <c r="J112" s="183"/>
      <c r="K112" s="184"/>
      <c r="L112" s="182" t="str">
        <f>IF(OR(L113="",N113=""),"",IF(L113=N113,"△",IF(L113&gt;N113,"○","●")))</f>
        <v>○</v>
      </c>
      <c r="M112" s="183"/>
      <c r="N112" s="184"/>
      <c r="O112" s="185">
        <f>SUM(Z112:Z113)</f>
        <v>3</v>
      </c>
      <c r="P112" s="186"/>
      <c r="Q112" s="185">
        <f>AA112</f>
        <v>4</v>
      </c>
      <c r="R112" s="189"/>
      <c r="S112" s="185">
        <f>AA113</f>
        <v>8</v>
      </c>
      <c r="T112" s="189"/>
      <c r="U112" s="185">
        <f>SUM(AA112-AA113)</f>
        <v>-4</v>
      </c>
      <c r="V112" s="189"/>
      <c r="W112" s="185">
        <v>3</v>
      </c>
      <c r="X112" s="189"/>
      <c r="Z112" s="32">
        <f>COUNTIF(C112:N113,"○")*3</f>
        <v>3</v>
      </c>
      <c r="AA112" s="33">
        <f>SUM(C113+F113+I113+L113)</f>
        <v>4</v>
      </c>
      <c r="AC112" s="32">
        <f>COUNTIF(C112:Q113,"○")*3</f>
        <v>3</v>
      </c>
      <c r="AD112" s="33">
        <f>SUM(C113+F113+I113+L113+O113)</f>
        <v>4</v>
      </c>
    </row>
    <row r="113" spans="1:30" ht="12.75">
      <c r="A113" s="179"/>
      <c r="B113" s="181"/>
      <c r="C113" s="34">
        <v>0</v>
      </c>
      <c r="D113" s="35" t="s">
        <v>43</v>
      </c>
      <c r="E113" s="36">
        <v>3</v>
      </c>
      <c r="F113" s="34">
        <v>0</v>
      </c>
      <c r="G113" s="35" t="s">
        <v>43</v>
      </c>
      <c r="H113" s="36">
        <v>4</v>
      </c>
      <c r="I113" s="34"/>
      <c r="J113" s="35"/>
      <c r="K113" s="36"/>
      <c r="L113" s="34">
        <v>4</v>
      </c>
      <c r="M113" s="35" t="s">
        <v>43</v>
      </c>
      <c r="N113" s="36">
        <v>1</v>
      </c>
      <c r="O113" s="187"/>
      <c r="P113" s="188"/>
      <c r="Q113" s="190"/>
      <c r="R113" s="191"/>
      <c r="S113" s="190"/>
      <c r="T113" s="191"/>
      <c r="U113" s="190"/>
      <c r="V113" s="191"/>
      <c r="W113" s="190"/>
      <c r="X113" s="191"/>
      <c r="Z113" s="32">
        <f>COUNTIF(C112:N113,"△")</f>
        <v>0</v>
      </c>
      <c r="AA113" s="33">
        <f>SUM(E113+H113+K113+N113)</f>
        <v>8</v>
      </c>
      <c r="AC113" s="32">
        <f>COUNTIF(C112:Q113,"△")</f>
        <v>0</v>
      </c>
      <c r="AD113" s="33">
        <f>SUM(E113+H113+K113+N113+Q113)</f>
        <v>8</v>
      </c>
    </row>
    <row r="114" spans="1:30" ht="12.75">
      <c r="A114" s="178">
        <v>4</v>
      </c>
      <c r="B114" s="180" t="s">
        <v>65</v>
      </c>
      <c r="C114" s="182" t="str">
        <f>IF(OR(C115="",E115=""),"",IF(C115=E115,"△",IF(C115&gt;E115,"○","●")))</f>
        <v>●</v>
      </c>
      <c r="D114" s="183"/>
      <c r="E114" s="184"/>
      <c r="F114" s="182" t="str">
        <f>IF(OR(F115="",H115=""),"",IF(F115=H115,"△",IF(F115&gt;H115,"○","●")))</f>
        <v>●</v>
      </c>
      <c r="G114" s="183"/>
      <c r="H114" s="184"/>
      <c r="I114" s="182" t="str">
        <f>IF(OR(I115="",K115=""),"",IF(I115=K115,"△",IF(I115&gt;K115,"○","●")))</f>
        <v>●</v>
      </c>
      <c r="J114" s="183"/>
      <c r="K114" s="184"/>
      <c r="L114" s="182" t="str">
        <f>IF(OR(L115="",N115=""),"",IF(L115=N115,"△",IF(L115&gt;N115,"○","●")))</f>
        <v/>
      </c>
      <c r="M114" s="183"/>
      <c r="N114" s="184"/>
      <c r="O114" s="185">
        <f>SUM(Z114:Z115)</f>
        <v>0</v>
      </c>
      <c r="P114" s="186"/>
      <c r="Q114" s="185">
        <f>AA114</f>
        <v>2</v>
      </c>
      <c r="R114" s="189"/>
      <c r="S114" s="185">
        <f>AA115</f>
        <v>8</v>
      </c>
      <c r="T114" s="189"/>
      <c r="U114" s="185">
        <f>SUM(AA114-AA115)</f>
        <v>-6</v>
      </c>
      <c r="V114" s="189"/>
      <c r="W114" s="185">
        <v>4</v>
      </c>
      <c r="X114" s="189"/>
      <c r="Z114" s="32">
        <f>COUNTIF(C114:N115,"○")*3</f>
        <v>0</v>
      </c>
      <c r="AA114" s="33">
        <f>SUM(C115+F115+I115+L115)</f>
        <v>2</v>
      </c>
      <c r="AC114" s="32">
        <f>COUNTIF(C114:Q115,"○")*3</f>
        <v>0</v>
      </c>
      <c r="AD114" s="33">
        <f>SUM(C115+F115+I115+L115+O115)</f>
        <v>2</v>
      </c>
    </row>
    <row r="115" spans="1:30" ht="12.75">
      <c r="A115" s="179"/>
      <c r="B115" s="181"/>
      <c r="C115" s="34">
        <v>1</v>
      </c>
      <c r="D115" s="35" t="s">
        <v>52</v>
      </c>
      <c r="E115" s="36">
        <v>2</v>
      </c>
      <c r="F115" s="34">
        <v>0</v>
      </c>
      <c r="G115" s="35" t="s">
        <v>52</v>
      </c>
      <c r="H115" s="36">
        <v>2</v>
      </c>
      <c r="I115" s="34">
        <v>1</v>
      </c>
      <c r="J115" s="35" t="s">
        <v>52</v>
      </c>
      <c r="K115" s="36">
        <v>4</v>
      </c>
      <c r="L115" s="34"/>
      <c r="M115" s="35"/>
      <c r="N115" s="36"/>
      <c r="O115" s="187"/>
      <c r="P115" s="188"/>
      <c r="Q115" s="190"/>
      <c r="R115" s="191"/>
      <c r="S115" s="190"/>
      <c r="T115" s="191"/>
      <c r="U115" s="190"/>
      <c r="V115" s="191"/>
      <c r="W115" s="190"/>
      <c r="X115" s="191"/>
      <c r="Z115" s="32">
        <f>COUNTIF(C114:N115,"△")</f>
        <v>0</v>
      </c>
      <c r="AA115" s="33">
        <f>SUM(E115+H115+K115+N115)</f>
        <v>8</v>
      </c>
      <c r="AC115" s="32">
        <f>COUNTIF(C114:Q115,"△")</f>
        <v>0</v>
      </c>
      <c r="AD115" s="33">
        <f>SUM(E115+H115+K115+N115+Q115)</f>
        <v>8</v>
      </c>
    </row>
  </sheetData>
  <mergeCells count="573">
    <mergeCell ref="U112:V113"/>
    <mergeCell ref="W112:X113"/>
    <mergeCell ref="L112:N112"/>
    <mergeCell ref="S110:T111"/>
    <mergeCell ref="U110:V111"/>
    <mergeCell ref="W110:X111"/>
    <mergeCell ref="U108:V109"/>
    <mergeCell ref="W108:X109"/>
    <mergeCell ref="A114:A115"/>
    <mergeCell ref="B114:B115"/>
    <mergeCell ref="C114:E114"/>
    <mergeCell ref="F114:H114"/>
    <mergeCell ref="I114:K114"/>
    <mergeCell ref="A112:A113"/>
    <mergeCell ref="B112:B113"/>
    <mergeCell ref="C112:E112"/>
    <mergeCell ref="F112:H112"/>
    <mergeCell ref="I112:K112"/>
    <mergeCell ref="L114:N114"/>
    <mergeCell ref="O114:P115"/>
    <mergeCell ref="Q114:R115"/>
    <mergeCell ref="S114:T115"/>
    <mergeCell ref="U114:V115"/>
    <mergeCell ref="W114:X115"/>
    <mergeCell ref="A110:A111"/>
    <mergeCell ref="B110:B111"/>
    <mergeCell ref="C110:E110"/>
    <mergeCell ref="O112:P113"/>
    <mergeCell ref="Q112:R113"/>
    <mergeCell ref="S112:T113"/>
    <mergeCell ref="F110:H110"/>
    <mergeCell ref="I110:K110"/>
    <mergeCell ref="Q107:R107"/>
    <mergeCell ref="S107:T107"/>
    <mergeCell ref="L110:N110"/>
    <mergeCell ref="O110:P111"/>
    <mergeCell ref="Q110:R111"/>
    <mergeCell ref="U107:V107"/>
    <mergeCell ref="W107:X107"/>
    <mergeCell ref="A108:A109"/>
    <mergeCell ref="B108:B109"/>
    <mergeCell ref="C108:E108"/>
    <mergeCell ref="F108:H108"/>
    <mergeCell ref="I108:K108"/>
    <mergeCell ref="L108:N108"/>
    <mergeCell ref="A107:B107"/>
    <mergeCell ref="C107:E107"/>
    <mergeCell ref="F107:H107"/>
    <mergeCell ref="I107:K107"/>
    <mergeCell ref="L107:N107"/>
    <mergeCell ref="O107:P107"/>
    <mergeCell ref="O108:P109"/>
    <mergeCell ref="Q108:R109"/>
    <mergeCell ref="S108:T109"/>
    <mergeCell ref="X100:AD105"/>
    <mergeCell ref="C101:D101"/>
    <mergeCell ref="E101:H101"/>
    <mergeCell ref="L101:O101"/>
    <mergeCell ref="P101:S101"/>
    <mergeCell ref="T101:W101"/>
    <mergeCell ref="C102:D102"/>
    <mergeCell ref="E102:H102"/>
    <mergeCell ref="L102:O102"/>
    <mergeCell ref="C104:D104"/>
    <mergeCell ref="E104:H104"/>
    <mergeCell ref="L104:O104"/>
    <mergeCell ref="P104:S104"/>
    <mergeCell ref="T104:W104"/>
    <mergeCell ref="C105:D105"/>
    <mergeCell ref="E105:H105"/>
    <mergeCell ref="L105:O105"/>
    <mergeCell ref="P105:S105"/>
    <mergeCell ref="T105:W105"/>
    <mergeCell ref="B100:B105"/>
    <mergeCell ref="C100:D100"/>
    <mergeCell ref="E100:H100"/>
    <mergeCell ref="L100:O100"/>
    <mergeCell ref="P100:S100"/>
    <mergeCell ref="P102:S102"/>
    <mergeCell ref="T102:W102"/>
    <mergeCell ref="C103:D103"/>
    <mergeCell ref="E103:H103"/>
    <mergeCell ref="L103:O103"/>
    <mergeCell ref="P103:S103"/>
    <mergeCell ref="T103:W103"/>
    <mergeCell ref="T100:W100"/>
    <mergeCell ref="O93:P94"/>
    <mergeCell ref="Q93:R94"/>
    <mergeCell ref="S93:T94"/>
    <mergeCell ref="U93:V94"/>
    <mergeCell ref="W93:X94"/>
    <mergeCell ref="L93:N93"/>
    <mergeCell ref="A98:D98"/>
    <mergeCell ref="C99:D99"/>
    <mergeCell ref="E99:O99"/>
    <mergeCell ref="P99:W99"/>
    <mergeCell ref="X99:AD99"/>
    <mergeCell ref="S91:T92"/>
    <mergeCell ref="U91:V92"/>
    <mergeCell ref="W91:X92"/>
    <mergeCell ref="O89:P90"/>
    <mergeCell ref="Q89:R90"/>
    <mergeCell ref="S89:T90"/>
    <mergeCell ref="U89:V90"/>
    <mergeCell ref="W89:X90"/>
    <mergeCell ref="A95:A96"/>
    <mergeCell ref="B95:B96"/>
    <mergeCell ref="C95:E95"/>
    <mergeCell ref="F95:H95"/>
    <mergeCell ref="I95:K95"/>
    <mergeCell ref="A93:A94"/>
    <mergeCell ref="B93:B94"/>
    <mergeCell ref="C93:E93"/>
    <mergeCell ref="F93:H93"/>
    <mergeCell ref="I93:K93"/>
    <mergeCell ref="L95:N95"/>
    <mergeCell ref="O95:P96"/>
    <mergeCell ref="Q95:R96"/>
    <mergeCell ref="S95:T96"/>
    <mergeCell ref="U95:V96"/>
    <mergeCell ref="W95:X96"/>
    <mergeCell ref="A91:A92"/>
    <mergeCell ref="B91:B92"/>
    <mergeCell ref="C91:E91"/>
    <mergeCell ref="F91:H91"/>
    <mergeCell ref="I91:K91"/>
    <mergeCell ref="Q88:R88"/>
    <mergeCell ref="S88:T88"/>
    <mergeCell ref="U88:V88"/>
    <mergeCell ref="W88:X88"/>
    <mergeCell ref="A89:A90"/>
    <mergeCell ref="B89:B90"/>
    <mergeCell ref="C89:E89"/>
    <mergeCell ref="F89:H89"/>
    <mergeCell ref="I89:K89"/>
    <mergeCell ref="L89:N89"/>
    <mergeCell ref="A88:B88"/>
    <mergeCell ref="C88:E88"/>
    <mergeCell ref="F88:H88"/>
    <mergeCell ref="I88:K88"/>
    <mergeCell ref="L88:N88"/>
    <mergeCell ref="O88:P88"/>
    <mergeCell ref="L91:N91"/>
    <mergeCell ref="O91:P92"/>
    <mergeCell ref="Q91:R92"/>
    <mergeCell ref="C85:D85"/>
    <mergeCell ref="E85:H85"/>
    <mergeCell ref="L85:O85"/>
    <mergeCell ref="P85:S85"/>
    <mergeCell ref="T85:W85"/>
    <mergeCell ref="C86:D86"/>
    <mergeCell ref="E86:H86"/>
    <mergeCell ref="L86:O86"/>
    <mergeCell ref="P86:S86"/>
    <mergeCell ref="T86:W86"/>
    <mergeCell ref="P80:W80"/>
    <mergeCell ref="X80:AD80"/>
    <mergeCell ref="B81:B86"/>
    <mergeCell ref="C81:D81"/>
    <mergeCell ref="E81:H81"/>
    <mergeCell ref="L81:O81"/>
    <mergeCell ref="P81:S81"/>
    <mergeCell ref="T81:W81"/>
    <mergeCell ref="T83:W83"/>
    <mergeCell ref="C84:D84"/>
    <mergeCell ref="E84:H84"/>
    <mergeCell ref="L84:O84"/>
    <mergeCell ref="P84:S84"/>
    <mergeCell ref="T84:W84"/>
    <mergeCell ref="X81:AD86"/>
    <mergeCell ref="C82:D82"/>
    <mergeCell ref="E82:H82"/>
    <mergeCell ref="L82:O82"/>
    <mergeCell ref="P82:S82"/>
    <mergeCell ref="T82:W82"/>
    <mergeCell ref="C83:D83"/>
    <mergeCell ref="E83:H83"/>
    <mergeCell ref="L83:O83"/>
    <mergeCell ref="P83:S83"/>
    <mergeCell ref="A79:D79"/>
    <mergeCell ref="A76:A77"/>
    <mergeCell ref="B76:B77"/>
    <mergeCell ref="C76:E76"/>
    <mergeCell ref="F76:H76"/>
    <mergeCell ref="I76:K76"/>
    <mergeCell ref="L76:N76"/>
    <mergeCell ref="C80:D80"/>
    <mergeCell ref="E80:O80"/>
    <mergeCell ref="Q72:R73"/>
    <mergeCell ref="S72:T73"/>
    <mergeCell ref="U72:V73"/>
    <mergeCell ref="W72:X73"/>
    <mergeCell ref="L72:N72"/>
    <mergeCell ref="O76:P77"/>
    <mergeCell ref="Q76:R77"/>
    <mergeCell ref="S76:T77"/>
    <mergeCell ref="U76:V77"/>
    <mergeCell ref="W76:X77"/>
    <mergeCell ref="U70:V71"/>
    <mergeCell ref="W70:X71"/>
    <mergeCell ref="O69:P69"/>
    <mergeCell ref="Q69:R69"/>
    <mergeCell ref="S69:T69"/>
    <mergeCell ref="U69:V69"/>
    <mergeCell ref="W69:X69"/>
    <mergeCell ref="A74:A75"/>
    <mergeCell ref="B74:B75"/>
    <mergeCell ref="C74:E74"/>
    <mergeCell ref="F74:H74"/>
    <mergeCell ref="I74:K74"/>
    <mergeCell ref="A72:A73"/>
    <mergeCell ref="B72:B73"/>
    <mergeCell ref="C72:E72"/>
    <mergeCell ref="F72:H72"/>
    <mergeCell ref="I72:K72"/>
    <mergeCell ref="L74:N74"/>
    <mergeCell ref="O74:P75"/>
    <mergeCell ref="Q74:R75"/>
    <mergeCell ref="S74:T75"/>
    <mergeCell ref="U74:V75"/>
    <mergeCell ref="W74:X75"/>
    <mergeCell ref="O72:P73"/>
    <mergeCell ref="A70:A71"/>
    <mergeCell ref="B70:B71"/>
    <mergeCell ref="C70:E70"/>
    <mergeCell ref="F70:H70"/>
    <mergeCell ref="I70:K70"/>
    <mergeCell ref="C67:D67"/>
    <mergeCell ref="E67:H67"/>
    <mergeCell ref="L67:O67"/>
    <mergeCell ref="P67:S67"/>
    <mergeCell ref="L70:N70"/>
    <mergeCell ref="O70:P71"/>
    <mergeCell ref="Q70:R71"/>
    <mergeCell ref="S70:T71"/>
    <mergeCell ref="A69:B69"/>
    <mergeCell ref="C69:E69"/>
    <mergeCell ref="F69:H69"/>
    <mergeCell ref="I69:K69"/>
    <mergeCell ref="L69:N69"/>
    <mergeCell ref="E64:H64"/>
    <mergeCell ref="L64:O64"/>
    <mergeCell ref="P64:S64"/>
    <mergeCell ref="C62:D62"/>
    <mergeCell ref="E62:H62"/>
    <mergeCell ref="L62:O62"/>
    <mergeCell ref="P62:S62"/>
    <mergeCell ref="T62:W62"/>
    <mergeCell ref="T64:W64"/>
    <mergeCell ref="C65:D65"/>
    <mergeCell ref="E65:H65"/>
    <mergeCell ref="L65:O65"/>
    <mergeCell ref="T67:W67"/>
    <mergeCell ref="A60:D60"/>
    <mergeCell ref="C61:D61"/>
    <mergeCell ref="E61:O61"/>
    <mergeCell ref="P61:W61"/>
    <mergeCell ref="X61:AD61"/>
    <mergeCell ref="P65:S65"/>
    <mergeCell ref="T65:W65"/>
    <mergeCell ref="C66:D66"/>
    <mergeCell ref="E66:H66"/>
    <mergeCell ref="L66:O66"/>
    <mergeCell ref="P66:S66"/>
    <mergeCell ref="T66:W66"/>
    <mergeCell ref="B62:B67"/>
    <mergeCell ref="X62:AD67"/>
    <mergeCell ref="C63:D63"/>
    <mergeCell ref="E63:H63"/>
    <mergeCell ref="L63:O63"/>
    <mergeCell ref="P63:S63"/>
    <mergeCell ref="T63:W63"/>
    <mergeCell ref="C64:D64"/>
    <mergeCell ref="L57:N57"/>
    <mergeCell ref="O57:Q57"/>
    <mergeCell ref="R57:S58"/>
    <mergeCell ref="T57:U58"/>
    <mergeCell ref="V57:W58"/>
    <mergeCell ref="X57:Y58"/>
    <mergeCell ref="Z55:AA56"/>
    <mergeCell ref="AB55:AB56"/>
    <mergeCell ref="A57:A58"/>
    <mergeCell ref="B57:B58"/>
    <mergeCell ref="C57:E57"/>
    <mergeCell ref="F57:H57"/>
    <mergeCell ref="I57:K57"/>
    <mergeCell ref="Z57:AA58"/>
    <mergeCell ref="AB57:AB58"/>
    <mergeCell ref="A53:A54"/>
    <mergeCell ref="B53:B54"/>
    <mergeCell ref="C53:E53"/>
    <mergeCell ref="F53:H53"/>
    <mergeCell ref="I53:K53"/>
    <mergeCell ref="Z53:AA54"/>
    <mergeCell ref="AB53:AB54"/>
    <mergeCell ref="A55:A56"/>
    <mergeCell ref="B55:B56"/>
    <mergeCell ref="C55:E55"/>
    <mergeCell ref="F55:H55"/>
    <mergeCell ref="I55:K55"/>
    <mergeCell ref="L55:N55"/>
    <mergeCell ref="O55:Q55"/>
    <mergeCell ref="R55:S56"/>
    <mergeCell ref="L53:N53"/>
    <mergeCell ref="O53:Q53"/>
    <mergeCell ref="R53:S54"/>
    <mergeCell ref="T53:U54"/>
    <mergeCell ref="V53:W54"/>
    <mergeCell ref="X53:Y54"/>
    <mergeCell ref="T55:U56"/>
    <mergeCell ref="V55:W56"/>
    <mergeCell ref="X55:Y56"/>
    <mergeCell ref="AB49:AB50"/>
    <mergeCell ref="A51:A52"/>
    <mergeCell ref="B51:B52"/>
    <mergeCell ref="C51:E51"/>
    <mergeCell ref="F51:H51"/>
    <mergeCell ref="I51:K51"/>
    <mergeCell ref="L51:N51"/>
    <mergeCell ref="O51:Q51"/>
    <mergeCell ref="R51:S52"/>
    <mergeCell ref="L49:N49"/>
    <mergeCell ref="O49:Q49"/>
    <mergeCell ref="R49:S50"/>
    <mergeCell ref="T49:U50"/>
    <mergeCell ref="V49:W50"/>
    <mergeCell ref="X49:Y50"/>
    <mergeCell ref="T51:U52"/>
    <mergeCell ref="V51:W52"/>
    <mergeCell ref="X51:Y52"/>
    <mergeCell ref="Z51:AA52"/>
    <mergeCell ref="AB51:AB52"/>
    <mergeCell ref="R48:S48"/>
    <mergeCell ref="T48:U48"/>
    <mergeCell ref="V48:W48"/>
    <mergeCell ref="X48:Y48"/>
    <mergeCell ref="Z48:AA48"/>
    <mergeCell ref="A49:A50"/>
    <mergeCell ref="B49:B50"/>
    <mergeCell ref="C49:E49"/>
    <mergeCell ref="F49:H49"/>
    <mergeCell ref="I49:K49"/>
    <mergeCell ref="A48:B48"/>
    <mergeCell ref="C48:E48"/>
    <mergeCell ref="F48:H48"/>
    <mergeCell ref="I48:K48"/>
    <mergeCell ref="L48:N48"/>
    <mergeCell ref="O48:Q48"/>
    <mergeCell ref="Z49:AA50"/>
    <mergeCell ref="X42:AD46"/>
    <mergeCell ref="C43:D43"/>
    <mergeCell ref="E43:H43"/>
    <mergeCell ref="L43:O43"/>
    <mergeCell ref="P43:S43"/>
    <mergeCell ref="T43:W43"/>
    <mergeCell ref="C44:D44"/>
    <mergeCell ref="E44:H44"/>
    <mergeCell ref="L44:O44"/>
    <mergeCell ref="P44:S44"/>
    <mergeCell ref="B42:B46"/>
    <mergeCell ref="C42:D42"/>
    <mergeCell ref="E42:H42"/>
    <mergeCell ref="L42:O42"/>
    <mergeCell ref="P42:S42"/>
    <mergeCell ref="T42:W42"/>
    <mergeCell ref="T44:W44"/>
    <mergeCell ref="C45:D45"/>
    <mergeCell ref="E45:H45"/>
    <mergeCell ref="L45:O45"/>
    <mergeCell ref="P45:S45"/>
    <mergeCell ref="T45:W45"/>
    <mergeCell ref="C46:D46"/>
    <mergeCell ref="E46:H46"/>
    <mergeCell ref="L46:O46"/>
    <mergeCell ref="P46:S46"/>
    <mergeCell ref="T46:W46"/>
    <mergeCell ref="X37:AD41"/>
    <mergeCell ref="C38:D38"/>
    <mergeCell ref="E38:H38"/>
    <mergeCell ref="L38:O38"/>
    <mergeCell ref="P38:S38"/>
    <mergeCell ref="T38:W38"/>
    <mergeCell ref="C39:D39"/>
    <mergeCell ref="E39:H39"/>
    <mergeCell ref="L39:O39"/>
    <mergeCell ref="P39:S39"/>
    <mergeCell ref="B37:B41"/>
    <mergeCell ref="C37:D37"/>
    <mergeCell ref="E37:H37"/>
    <mergeCell ref="L37:O37"/>
    <mergeCell ref="P37:S37"/>
    <mergeCell ref="T37:W37"/>
    <mergeCell ref="T39:W39"/>
    <mergeCell ref="C40:D40"/>
    <mergeCell ref="E40:H40"/>
    <mergeCell ref="L40:O40"/>
    <mergeCell ref="P40:S40"/>
    <mergeCell ref="T40:W40"/>
    <mergeCell ref="C41:D41"/>
    <mergeCell ref="E41:H41"/>
    <mergeCell ref="L41:O41"/>
    <mergeCell ref="P41:S41"/>
    <mergeCell ref="T41:W41"/>
    <mergeCell ref="A35:D35"/>
    <mergeCell ref="C36:D36"/>
    <mergeCell ref="E36:O36"/>
    <mergeCell ref="P36:W36"/>
    <mergeCell ref="X36:AD36"/>
    <mergeCell ref="O32:Q32"/>
    <mergeCell ref="R32:S33"/>
    <mergeCell ref="T32:U33"/>
    <mergeCell ref="V32:W33"/>
    <mergeCell ref="X32:Y33"/>
    <mergeCell ref="Z32:AA33"/>
    <mergeCell ref="Z30:AA31"/>
    <mergeCell ref="AB30:AB31"/>
    <mergeCell ref="A32:A33"/>
    <mergeCell ref="B32:B33"/>
    <mergeCell ref="C32:E32"/>
    <mergeCell ref="F32:H32"/>
    <mergeCell ref="I32:K32"/>
    <mergeCell ref="L32:N32"/>
    <mergeCell ref="AB32:AB33"/>
    <mergeCell ref="A28:A29"/>
    <mergeCell ref="B28:B29"/>
    <mergeCell ref="C28:E28"/>
    <mergeCell ref="F28:H28"/>
    <mergeCell ref="I28:K28"/>
    <mergeCell ref="L28:N28"/>
    <mergeCell ref="AB28:AB29"/>
    <mergeCell ref="A30:A31"/>
    <mergeCell ref="B30:B31"/>
    <mergeCell ref="C30:E30"/>
    <mergeCell ref="F30:H30"/>
    <mergeCell ref="I30:K30"/>
    <mergeCell ref="L30:N30"/>
    <mergeCell ref="O30:Q30"/>
    <mergeCell ref="R30:S31"/>
    <mergeCell ref="T30:U31"/>
    <mergeCell ref="O28:Q28"/>
    <mergeCell ref="R28:S29"/>
    <mergeCell ref="T28:U29"/>
    <mergeCell ref="V28:W29"/>
    <mergeCell ref="X28:Y29"/>
    <mergeCell ref="Z28:AA29"/>
    <mergeCell ref="V30:W31"/>
    <mergeCell ref="X30:Y31"/>
    <mergeCell ref="B24:B25"/>
    <mergeCell ref="C24:E24"/>
    <mergeCell ref="F24:H24"/>
    <mergeCell ref="I24:K24"/>
    <mergeCell ref="L24:N24"/>
    <mergeCell ref="V26:W27"/>
    <mergeCell ref="X26:Y27"/>
    <mergeCell ref="Z26:AA27"/>
    <mergeCell ref="AB26:AB27"/>
    <mergeCell ref="X23:Y23"/>
    <mergeCell ref="Z23:AA23"/>
    <mergeCell ref="C21:D21"/>
    <mergeCell ref="E21:H21"/>
    <mergeCell ref="L21:O21"/>
    <mergeCell ref="P21:S21"/>
    <mergeCell ref="T21:W21"/>
    <mergeCell ref="AB24:AB25"/>
    <mergeCell ref="A26:A27"/>
    <mergeCell ref="B26:B27"/>
    <mergeCell ref="C26:E26"/>
    <mergeCell ref="F26:H26"/>
    <mergeCell ref="I26:K26"/>
    <mergeCell ref="L26:N26"/>
    <mergeCell ref="O26:Q26"/>
    <mergeCell ref="R26:S27"/>
    <mergeCell ref="T26:U27"/>
    <mergeCell ref="O24:Q24"/>
    <mergeCell ref="R24:S25"/>
    <mergeCell ref="T24:U25"/>
    <mergeCell ref="V24:W25"/>
    <mergeCell ref="X24:Y25"/>
    <mergeCell ref="Z24:AA25"/>
    <mergeCell ref="A24:A25"/>
    <mergeCell ref="A23:B23"/>
    <mergeCell ref="C23:E23"/>
    <mergeCell ref="F23:H23"/>
    <mergeCell ref="I23:K23"/>
    <mergeCell ref="L23:N23"/>
    <mergeCell ref="P19:S19"/>
    <mergeCell ref="T19:W19"/>
    <mergeCell ref="C20:D20"/>
    <mergeCell ref="E20:H20"/>
    <mergeCell ref="L20:O20"/>
    <mergeCell ref="P20:S20"/>
    <mergeCell ref="T20:W20"/>
    <mergeCell ref="O23:Q23"/>
    <mergeCell ref="R23:S23"/>
    <mergeCell ref="T23:U23"/>
    <mergeCell ref="V23:W23"/>
    <mergeCell ref="B17:B21"/>
    <mergeCell ref="C17:D17"/>
    <mergeCell ref="E17:H17"/>
    <mergeCell ref="L17:O17"/>
    <mergeCell ref="P17:S17"/>
    <mergeCell ref="T17:W17"/>
    <mergeCell ref="X17:AD21"/>
    <mergeCell ref="C18:D18"/>
    <mergeCell ref="E18:H18"/>
    <mergeCell ref="L18:O18"/>
    <mergeCell ref="P18:S18"/>
    <mergeCell ref="T18:W18"/>
    <mergeCell ref="C19:D19"/>
    <mergeCell ref="E19:H19"/>
    <mergeCell ref="L19:O19"/>
    <mergeCell ref="X12:AD16"/>
    <mergeCell ref="C13:D13"/>
    <mergeCell ref="E13:H13"/>
    <mergeCell ref="L13:O13"/>
    <mergeCell ref="P13:S13"/>
    <mergeCell ref="T13:W13"/>
    <mergeCell ref="C14:D14"/>
    <mergeCell ref="E14:H14"/>
    <mergeCell ref="L14:O14"/>
    <mergeCell ref="C16:D16"/>
    <mergeCell ref="E16:H16"/>
    <mergeCell ref="L16:O16"/>
    <mergeCell ref="P16:S16"/>
    <mergeCell ref="T16:W16"/>
    <mergeCell ref="B12:B16"/>
    <mergeCell ref="C12:D12"/>
    <mergeCell ref="E12:H12"/>
    <mergeCell ref="L12:O12"/>
    <mergeCell ref="P12:S12"/>
    <mergeCell ref="P14:S14"/>
    <mergeCell ref="T14:W14"/>
    <mergeCell ref="C15:D15"/>
    <mergeCell ref="E15:H15"/>
    <mergeCell ref="L15:O15"/>
    <mergeCell ref="P15:S15"/>
    <mergeCell ref="T15:W15"/>
    <mergeCell ref="T12:W12"/>
    <mergeCell ref="A1:AE1"/>
    <mergeCell ref="A2:AE2"/>
    <mergeCell ref="D3:H3"/>
    <mergeCell ref="J3:N3"/>
    <mergeCell ref="P3:T3"/>
    <mergeCell ref="V3:Z3"/>
    <mergeCell ref="D8:H8"/>
    <mergeCell ref="J8:N8"/>
    <mergeCell ref="P8:T8"/>
    <mergeCell ref="V8:Z8"/>
    <mergeCell ref="D6:H6"/>
    <mergeCell ref="J6:N6"/>
    <mergeCell ref="P6:T6"/>
    <mergeCell ref="V6:Z6"/>
    <mergeCell ref="D7:H7"/>
    <mergeCell ref="J7:N7"/>
    <mergeCell ref="P7:T7"/>
    <mergeCell ref="V7:Z7"/>
    <mergeCell ref="P11:S11"/>
    <mergeCell ref="T11:W11"/>
    <mergeCell ref="D4:H4"/>
    <mergeCell ref="J4:N4"/>
    <mergeCell ref="P4:T4"/>
    <mergeCell ref="V4:Z4"/>
    <mergeCell ref="D5:H5"/>
    <mergeCell ref="J5:N5"/>
    <mergeCell ref="P5:T5"/>
    <mergeCell ref="V5:Z5"/>
    <mergeCell ref="D9:H9"/>
    <mergeCell ref="J9:N9"/>
    <mergeCell ref="P9:T9"/>
    <mergeCell ref="A10:D10"/>
    <mergeCell ref="C11:D11"/>
    <mergeCell ref="E11:O11"/>
    <mergeCell ref="X11:AD11"/>
  </mergeCells>
  <phoneticPr fontId="3"/>
  <printOptions horizontalCentered="1"/>
  <pageMargins left="0.59055118110236227" right="0.39370078740157483" top="0.78740157480314965" bottom="0.59055118110236227" header="0.11811023622047245" footer="0.31496062992125984"/>
  <pageSetup paperSize="9" scale="94" orientation="portrait" r:id="rId1"/>
  <headerFooter alignWithMargins="0"/>
  <rowBreaks count="1" manualBreakCount="1">
    <brk id="58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組み分け</vt:lpstr>
      <vt:lpstr>組み分け!Print_Area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t-kimura</dc:creator>
  <cp:lastModifiedBy>t-kimura</cp:lastModifiedBy>
  <dcterms:created xsi:type="dcterms:W3CDTF">2020-08-24T07:10:03Z</dcterms:created>
  <dcterms:modified xsi:type="dcterms:W3CDTF">2020-10-28T23:55:05Z</dcterms:modified>
</cp:coreProperties>
</file>